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fangbo\Desktop\"/>
    </mc:Choice>
  </mc:AlternateContent>
  <bookViews>
    <workbookView xWindow="0" yWindow="0" windowWidth="20490" windowHeight="7755" firstSheet="1" activeTab="5"/>
  </bookViews>
  <sheets>
    <sheet name="流程" sheetId="6" r:id="rId1"/>
    <sheet name="产品研发页面" sheetId="1" r:id="rId2"/>
    <sheet name="研发产品列表页面" sheetId="5" r:id="rId3"/>
    <sheet name="新品表开发负责部分录入页面" sheetId="2" r:id="rId4"/>
    <sheet name="开发新品列表页面" sheetId="4" r:id="rId5"/>
    <sheet name="新品表产品部负责部分录入页面" sheetId="3" r:id="rId6"/>
  </sheets>
  <calcPr calcId="152511"/>
</workbook>
</file>

<file path=xl/calcChain.xml><?xml version="1.0" encoding="utf-8"?>
<calcChain xmlns="http://schemas.openxmlformats.org/spreadsheetml/2006/main">
  <c r="O7" i="1" l="1"/>
  <c r="P7" i="1"/>
  <c r="Q7" i="1"/>
  <c r="R7" i="1"/>
  <c r="O6" i="1"/>
  <c r="P6" i="1"/>
  <c r="Q6" i="1"/>
  <c r="R6" i="1"/>
  <c r="K7" i="1"/>
  <c r="L7" i="1"/>
  <c r="M7" i="1"/>
  <c r="N7" i="1"/>
  <c r="K6" i="1"/>
  <c r="L6" i="1"/>
  <c r="M6" i="1"/>
  <c r="N6" i="1"/>
</calcChain>
</file>

<file path=xl/comments1.xml><?xml version="1.0" encoding="utf-8"?>
<comments xmlns="http://schemas.openxmlformats.org/spreadsheetml/2006/main">
  <authors>
    <author>Laura</author>
  </authors>
  <commentList>
    <comment ref="C6" authorId="0" shapeId="0">
      <text>
        <r>
          <rPr>
            <sz val="9"/>
            <color indexed="81"/>
            <rFont val="宋体"/>
            <family val="3"/>
            <charset val="134"/>
          </rPr>
          <t>Laura:
最低价11.9</t>
        </r>
      </text>
    </comment>
    <comment ref="V6" authorId="0" shapeId="0">
      <text>
        <r>
          <rPr>
            <sz val="9"/>
            <color indexed="81"/>
            <rFont val="宋体"/>
            <family val="3"/>
            <charset val="134"/>
          </rPr>
          <t>Laura:
Poly Carbon材质最低价格5.95参考listing;331209397814 281409959174</t>
        </r>
      </text>
    </comment>
  </commentList>
</comments>
</file>

<file path=xl/sharedStrings.xml><?xml version="1.0" encoding="utf-8"?>
<sst xmlns="http://schemas.openxmlformats.org/spreadsheetml/2006/main" count="347" uniqueCount="245">
  <si>
    <t>代采购</t>
  </si>
  <si>
    <t>平邮基数</t>
  </si>
  <si>
    <t>美元汇率</t>
  </si>
  <si>
    <t>新开发</t>
  </si>
  <si>
    <t>挂号基数</t>
  </si>
  <si>
    <t>ebay系数</t>
  </si>
  <si>
    <t>暂时不做看发展</t>
  </si>
  <si>
    <t>中邮折扣</t>
  </si>
  <si>
    <t>e邮宝基数</t>
  </si>
  <si>
    <t>e邮宝折扣</t>
  </si>
  <si>
    <t>按美国对应发货方式计算</t>
  </si>
  <si>
    <t>按全球发货方式计算</t>
  </si>
  <si>
    <t>日期</t>
  </si>
  <si>
    <t>名称</t>
  </si>
  <si>
    <t>产品状态</t>
  </si>
  <si>
    <t>成本（￥）</t>
  </si>
  <si>
    <t>重量（G）</t>
  </si>
  <si>
    <t>定价参考（$）</t>
  </si>
  <si>
    <t>e邮宝运费</t>
  </si>
  <si>
    <t>英国运费</t>
  </si>
  <si>
    <t>美国发货方式</t>
  </si>
  <si>
    <t>支出运费</t>
  </si>
  <si>
    <t>利润</t>
  </si>
  <si>
    <t>利润率</t>
  </si>
  <si>
    <t>全球发货方式</t>
  </si>
  <si>
    <t>供货商</t>
  </si>
  <si>
    <t>意见</t>
  </si>
  <si>
    <t>进货</t>
  </si>
  <si>
    <t>到货</t>
  </si>
  <si>
    <t>72.6mm到74.1mm汽车轮毂铝制中心环</t>
  </si>
  <si>
    <t>无</t>
  </si>
  <si>
    <t>毛江平（aluminum hubring)</t>
  </si>
  <si>
    <t>可以做</t>
  </si>
  <si>
    <t>越野车通用5pcs车胎压计气嘴6-30PSI</t>
  </si>
  <si>
    <t>余姚市米莱电器厂</t>
  </si>
  <si>
    <t xml:space="preserve">321486064456  201060104357 141482875465 </t>
  </si>
  <si>
    <t>无</t>
    <phoneticPr fontId="4" type="noConversion"/>
  </si>
  <si>
    <t>自动抓取创建时间，月/日即可</t>
    <phoneticPr fontId="4" type="noConversion"/>
  </si>
  <si>
    <t>产品名称</t>
  </si>
  <si>
    <t>产品名称</t>
    <phoneticPr fontId="4" type="noConversion"/>
  </si>
  <si>
    <t>成本</t>
  </si>
  <si>
    <t>成本</t>
    <phoneticPr fontId="4" type="noConversion"/>
  </si>
  <si>
    <t>对应采购数量要求</t>
    <phoneticPr fontId="4" type="noConversion"/>
  </si>
  <si>
    <t>重量</t>
  </si>
  <si>
    <t>重量</t>
    <phoneticPr fontId="4" type="noConversion"/>
  </si>
  <si>
    <t>参考定价</t>
    <phoneticPr fontId="4" type="noConversion"/>
  </si>
  <si>
    <t>对手发美国的运费定价</t>
    <phoneticPr fontId="4" type="noConversion"/>
  </si>
  <si>
    <t>对手发英国的运费报价</t>
    <phoneticPr fontId="4" type="noConversion"/>
  </si>
  <si>
    <t>对应我们发美国的运输方式，用公式判断是e邮宝还是e包裹</t>
    <phoneticPr fontId="4" type="noConversion"/>
  </si>
  <si>
    <t>用公式计算我们的运费成本</t>
    <phoneticPr fontId="4" type="noConversion"/>
  </si>
  <si>
    <t>用公式计算到美国的利润</t>
    <phoneticPr fontId="4" type="noConversion"/>
  </si>
  <si>
    <t>用公式计算到美国的利润率</t>
    <phoneticPr fontId="4" type="noConversion"/>
  </si>
  <si>
    <t>对应我们发英国的运输方式，用公式判断是e邮宝还是SAL</t>
    <phoneticPr fontId="4" type="noConversion"/>
  </si>
  <si>
    <t>用公式计算我们的运费成本</t>
    <phoneticPr fontId="4" type="noConversion"/>
  </si>
  <si>
    <t>用公式计算到英国的利润</t>
    <phoneticPr fontId="4" type="noConversion"/>
  </si>
  <si>
    <t>用公式计算到英国的利润率</t>
    <phoneticPr fontId="4" type="noConversion"/>
  </si>
  <si>
    <t>供货商</t>
    <phoneticPr fontId="4" type="noConversion"/>
  </si>
  <si>
    <t>联系方式</t>
    <phoneticPr fontId="4" type="noConversion"/>
  </si>
  <si>
    <t>让开发填qq，旺旺，或者电话，或者店铺链接</t>
    <phoneticPr fontId="4" type="noConversion"/>
  </si>
  <si>
    <t>对手链接1</t>
    <phoneticPr fontId="4" type="noConversion"/>
  </si>
  <si>
    <t>对手链接2</t>
    <phoneticPr fontId="4" type="noConversion"/>
  </si>
  <si>
    <t>对手链接3</t>
    <phoneticPr fontId="4" type="noConversion"/>
  </si>
  <si>
    <t xml:space="preserve">281409951158  111688721375  380972448016   </t>
    <phoneticPr fontId="4" type="noConversion"/>
  </si>
  <si>
    <t>对手链接，开发会填对手的item number，我们可以做一个链接地址在后面，可以直接打开对应的ebay页面，链接地址是 http://item.ebay.com/itemnumber
比如：http://item.ebay.com/380972448016</t>
    <phoneticPr fontId="4" type="noConversion"/>
  </si>
  <si>
    <t>审批意见</t>
    <phoneticPr fontId="4" type="noConversion"/>
  </si>
  <si>
    <t>审批意见说明</t>
    <phoneticPr fontId="4" type="noConversion"/>
  </si>
  <si>
    <t>可选：
无（默认）
带电池
带电机/磁性材料
胶状物/化妆品</t>
    <phoneticPr fontId="4" type="noConversion"/>
  </si>
  <si>
    <t>可选：
待审批（默认）
可以做
暂时不做，以后观察</t>
    <phoneticPr fontId="4" type="noConversion"/>
  </si>
  <si>
    <t>优先级</t>
    <phoneticPr fontId="4" type="noConversion"/>
  </si>
  <si>
    <t>可选：
无（默认）
优先插队</t>
    <phoneticPr fontId="4" type="noConversion"/>
  </si>
  <si>
    <t>开发人员填写</t>
    <phoneticPr fontId="6" type="noConversion"/>
  </si>
  <si>
    <t>体积cm</t>
  </si>
  <si>
    <t>SKU</t>
  </si>
  <si>
    <t>开发人</t>
    <phoneticPr fontId="6" type="noConversion"/>
  </si>
  <si>
    <t>单品or组合</t>
  </si>
  <si>
    <t>组合内容</t>
    <phoneticPr fontId="6" type="noConversion"/>
  </si>
  <si>
    <t>通途标签</t>
    <phoneticPr fontId="6" type="noConversion"/>
  </si>
  <si>
    <t>初始库存</t>
  </si>
  <si>
    <t>实际
长*宽*高</t>
    <phoneticPr fontId="6" type="noConversion"/>
  </si>
  <si>
    <t>速卖通
包装尺寸(长)</t>
    <phoneticPr fontId="6" type="noConversion"/>
  </si>
  <si>
    <t>速卖通
包装尺寸(宽)</t>
    <phoneticPr fontId="6" type="noConversion"/>
  </si>
  <si>
    <t>速卖通
包装尺寸(高)</t>
    <phoneticPr fontId="6" type="noConversion"/>
  </si>
  <si>
    <t>净重</t>
  </si>
  <si>
    <t>包材</t>
  </si>
  <si>
    <t>毛重</t>
  </si>
  <si>
    <t>对手参考链接</t>
  </si>
  <si>
    <t>采购参考链接</t>
    <phoneticPr fontId="6" type="noConversion"/>
  </si>
  <si>
    <t>上架优先级</t>
    <phoneticPr fontId="6" type="noConversion"/>
  </si>
  <si>
    <t>产品最低利润率</t>
    <phoneticPr fontId="6" type="noConversion"/>
  </si>
  <si>
    <t>NOTE</t>
  </si>
  <si>
    <t>sku填入时需要做唯一判断</t>
    <phoneticPr fontId="6" type="noConversion"/>
  </si>
  <si>
    <t>等有登陆后，这个地方自动调用</t>
    <phoneticPr fontId="6" type="noConversion"/>
  </si>
  <si>
    <t>如果是组合，是否可以调用组合里产品的重量</t>
    <phoneticPr fontId="6" type="noConversion"/>
  </si>
  <si>
    <t>数字需是整数且都大于5</t>
    <phoneticPr fontId="6" type="noConversion"/>
  </si>
  <si>
    <t>净重+包材对应的重量</t>
    <phoneticPr fontId="6" type="noConversion"/>
  </si>
  <si>
    <t>开发人员</t>
  </si>
  <si>
    <t>单品/组合</t>
  </si>
  <si>
    <t>组合内容</t>
  </si>
  <si>
    <t>*商品库存</t>
  </si>
  <si>
    <t>*商品编号</t>
  </si>
  <si>
    <t>*商品名称</t>
  </si>
  <si>
    <t>*成本价</t>
  </si>
  <si>
    <t>供应商</t>
  </si>
  <si>
    <t>商品重量</t>
  </si>
  <si>
    <t>说明：</t>
    <phoneticPr fontId="4" type="noConversion"/>
  </si>
  <si>
    <t>数据来源</t>
    <phoneticPr fontId="4" type="noConversion"/>
  </si>
  <si>
    <t>对应estock系统字段：</t>
    <phoneticPr fontId="4" type="noConversion"/>
  </si>
  <si>
    <t>通途对应字段</t>
    <phoneticPr fontId="4" type="noConversion"/>
  </si>
  <si>
    <t>从研发页面调用</t>
    <phoneticPr fontId="6" type="noConversion"/>
  </si>
  <si>
    <t>采购链接</t>
    <phoneticPr fontId="4" type="noConversion"/>
  </si>
  <si>
    <t>最终采购链接</t>
    <phoneticPr fontId="4" type="noConversion"/>
  </si>
  <si>
    <t>产品前期</t>
    <phoneticPr fontId="6" type="noConversion"/>
  </si>
  <si>
    <t>状态</t>
  </si>
  <si>
    <t>描述</t>
  </si>
  <si>
    <t>美工</t>
  </si>
  <si>
    <t>目录编号</t>
    <phoneticPr fontId="6" type="noConversion"/>
  </si>
  <si>
    <t>第二目录编号</t>
    <phoneticPr fontId="6" type="noConversion"/>
  </si>
  <si>
    <t>UPC码</t>
    <phoneticPr fontId="6" type="noConversion"/>
  </si>
  <si>
    <t>开发初始数据完成
详细数据准备中
数据准备完成待上架</t>
    <phoneticPr fontId="6" type="noConversion"/>
  </si>
  <si>
    <t>目录</t>
  </si>
  <si>
    <t>第二目录</t>
  </si>
  <si>
    <t>UPC</t>
  </si>
  <si>
    <t>*商品目录</t>
  </si>
  <si>
    <t>马帮商品目录需要调用产品一级目录对应的中文名称</t>
    <phoneticPr fontId="6" type="noConversion"/>
  </si>
  <si>
    <t>要求：</t>
    <phoneticPr fontId="4" type="noConversion"/>
  </si>
  <si>
    <t>数据来源</t>
    <phoneticPr fontId="4" type="noConversion"/>
  </si>
  <si>
    <t>estock字段：</t>
    <phoneticPr fontId="4" type="noConversion"/>
  </si>
  <si>
    <t>tongtool字段：</t>
    <phoneticPr fontId="4" type="noConversion"/>
  </si>
  <si>
    <t>是否带敏感词</t>
    <phoneticPr fontId="4" type="noConversion"/>
  </si>
  <si>
    <t>要求：</t>
    <phoneticPr fontId="4" type="noConversion"/>
  </si>
  <si>
    <t>要求</t>
    <phoneticPr fontId="4" type="noConversion"/>
  </si>
  <si>
    <r>
      <t>选项：
无（默认）
包材10g
包材</t>
    </r>
    <r>
      <rPr>
        <sz val="11"/>
        <color indexed="8"/>
        <rFont val="宋体"/>
        <family val="3"/>
        <charset val="134"/>
      </rPr>
      <t xml:space="preserve">15g
包材20g
包材25g
包材30g
包材50g
</t>
    </r>
    <phoneticPr fontId="6" type="noConversion"/>
  </si>
  <si>
    <t>前面产品状态修改为已采购的时候记录时间</t>
    <phoneticPr fontId="4" type="noConversion"/>
  </si>
  <si>
    <t>前面产品状态修改为已到货后记录到货时间</t>
    <phoneticPr fontId="4" type="noConversion"/>
  </si>
  <si>
    <t xml:space="preserve">有4个可选项：
无（默认）
待采购
已采购
已到货
</t>
    <phoneticPr fontId="4" type="noConversion"/>
  </si>
  <si>
    <t>流程说明：
    1，产品开发直接在这个页面填写在研发阶段的数据。  2，记录后面有一个类似creat item的按钮，点击打开新品创建页面，需要从“产品研发”调用部分字段</t>
    <phoneticPr fontId="4" type="noConversion"/>
  </si>
  <si>
    <t>下面这些字段是否可以像现在item表一样，点展开按钮展开</t>
    <phoneticPr fontId="4" type="noConversion"/>
  </si>
  <si>
    <t>前面产品研发页面中，这些字段显示在列表页中，产品状态，审批意见，优先级可以在列表页就修改</t>
    <phoneticPr fontId="4" type="noConversion"/>
  </si>
  <si>
    <t>调货时间</t>
    <phoneticPr fontId="4" type="noConversion"/>
  </si>
  <si>
    <t>美国利润率</t>
    <phoneticPr fontId="4" type="noConversion"/>
  </si>
  <si>
    <t>英国利润率</t>
    <phoneticPr fontId="4" type="noConversion"/>
  </si>
  <si>
    <t>产品目录</t>
    <phoneticPr fontId="4" type="noConversion"/>
  </si>
  <si>
    <t xml:space="preserve">用公司产品的一级目录做为选项（默认是“无”）
</t>
    <phoneticPr fontId="4" type="noConversion"/>
  </si>
  <si>
    <t>说明：新品创建可以在前面的研发列表页面点创建进入，这时一些信息是直接调用过来； 也可以直接打开新品创建页面，所有的信息都自己填写</t>
    <phoneticPr fontId="4" type="noConversion"/>
  </si>
  <si>
    <t>如果是组合需填这里</t>
    <phoneticPr fontId="4" type="noConversion"/>
  </si>
  <si>
    <t>商品录入时间</t>
    <phoneticPr fontId="4" type="noConversion"/>
  </si>
  <si>
    <t>新品任务标签</t>
    <phoneticPr fontId="4" type="noConversion"/>
  </si>
  <si>
    <t>新品任务标签要在这页贴上，之后产品部才开始填写关键字描述等内容</t>
    <phoneticPr fontId="4" type="noConversion"/>
  </si>
  <si>
    <t>目前贴标签还的需要产品部手动完成产品的选择</t>
    <phoneticPr fontId="4" type="noConversion"/>
  </si>
  <si>
    <t>要能按商品录入时间排序，开发人，产品目录要能筛选</t>
    <phoneticPr fontId="4" type="noConversion"/>
  </si>
  <si>
    <t>选项：
未完成（默认）
王焕新
李琳
周娟
选择即表示美工做完</t>
    <phoneticPr fontId="6" type="noConversion"/>
  </si>
  <si>
    <t>研发产品列表页面</t>
    <phoneticPr fontId="4" type="noConversion"/>
  </si>
  <si>
    <t>产品研发页面（如果产品研发页面可以像在excel这样平铺开，开发录入习惯不变，就不需要“研发产品列表页面”）</t>
    <phoneticPr fontId="4" type="noConversion"/>
  </si>
  <si>
    <t>新品表开发负责部分录入页面</t>
  </si>
  <si>
    <t>新品表开发负责部分录入页面</t>
    <phoneticPr fontId="4" type="noConversion"/>
  </si>
  <si>
    <t>开发新品列表页面</t>
    <phoneticPr fontId="4" type="noConversion"/>
  </si>
  <si>
    <t>查看权限：</t>
    <phoneticPr fontId="4" type="noConversion"/>
  </si>
  <si>
    <t>开发部</t>
    <phoneticPr fontId="4" type="noConversion"/>
  </si>
  <si>
    <t>开发部，产品部，美工</t>
    <phoneticPr fontId="4" type="noConversion"/>
  </si>
  <si>
    <t>产品部描述</t>
    <phoneticPr fontId="6" type="noConversion"/>
  </si>
  <si>
    <t>描述中提取</t>
    <phoneticPr fontId="6" type="noConversion"/>
  </si>
  <si>
    <t>产品描述部分</t>
    <phoneticPr fontId="6" type="noConversion"/>
  </si>
  <si>
    <t>Quality_lever</t>
  </si>
  <si>
    <t>Quality_note</t>
  </si>
  <si>
    <t>Intellectual_property</t>
  </si>
  <si>
    <t xml:space="preserve"> En-Title</t>
  </si>
  <si>
    <t>En-keyword1</t>
  </si>
  <si>
    <t>En-keyword2</t>
  </si>
  <si>
    <t>En-keyword3</t>
  </si>
  <si>
    <t>En-keyword4</t>
  </si>
  <si>
    <t>En-keyword5</t>
  </si>
  <si>
    <t>EN-Note</t>
  </si>
  <si>
    <t xml:space="preserve"> De-Title</t>
  </si>
  <si>
    <t>De-Keyword1</t>
  </si>
  <si>
    <t>De-Keyword2</t>
  </si>
  <si>
    <t>De-Keyword3</t>
  </si>
  <si>
    <t>De-Keyword4</t>
  </si>
  <si>
    <t>De-Keyword5</t>
  </si>
  <si>
    <t>DE-Note</t>
  </si>
  <si>
    <t>C:Material</t>
  </si>
  <si>
    <t>C:Color</t>
  </si>
  <si>
    <t>C:Size</t>
  </si>
  <si>
    <t>C:Features</t>
  </si>
  <si>
    <t>C:Brand</t>
  </si>
  <si>
    <t>C:Model</t>
  </si>
  <si>
    <t>C:Year</t>
  </si>
  <si>
    <t>C:Style</t>
  </si>
  <si>
    <t>C:Length</t>
  </si>
  <si>
    <t>C:Warranty</t>
  </si>
  <si>
    <t>C:Compatible Brand</t>
  </si>
  <si>
    <t>C:to fit</t>
  </si>
  <si>
    <t>C:Manufacturer Part Number</t>
  </si>
  <si>
    <t>C:Interchange Part Number</t>
  </si>
  <si>
    <t>C:Other Part Number</t>
  </si>
  <si>
    <t>C:Other Part Number 2</t>
  </si>
  <si>
    <t>C:OEM NO.</t>
  </si>
  <si>
    <t>C:fit 1</t>
  </si>
  <si>
    <t>C:fit 2</t>
  </si>
  <si>
    <t>C:fit 3</t>
  </si>
  <si>
    <t>C:fit 4</t>
  </si>
  <si>
    <t>C:fit 5</t>
  </si>
  <si>
    <t>C:fit 6</t>
  </si>
  <si>
    <t>C:fit 7</t>
  </si>
  <si>
    <t>C:fit 8</t>
  </si>
  <si>
    <t>package_title</t>
    <phoneticPr fontId="6" type="noConversion"/>
  </si>
  <si>
    <t xml:space="preserve">spec_list </t>
  </si>
  <si>
    <t xml:space="preserve">desc_para </t>
  </si>
  <si>
    <t>Note</t>
    <phoneticPr fontId="6" type="noConversion"/>
  </si>
  <si>
    <t>描述插图</t>
  </si>
  <si>
    <t>入库图要求</t>
    <phoneticPr fontId="6" type="noConversion"/>
  </si>
  <si>
    <t>描述标题</t>
    <phoneticPr fontId="6" type="noConversion"/>
  </si>
  <si>
    <t>描述中Specification呢内容</t>
    <phoneticPr fontId="6" type="noConversion"/>
  </si>
  <si>
    <t>描述中Description 内容</t>
    <phoneticPr fontId="6" type="noConversion"/>
  </si>
  <si>
    <t>描述中的Note内容</t>
    <phoneticPr fontId="6" type="noConversion"/>
  </si>
  <si>
    <t>如果描述中如果有插图提供图片地址在这里</t>
    <phoneticPr fontId="6" type="noConversion"/>
  </si>
  <si>
    <t>对入库图的要求，重点体现所有配件，有些产品需体现尺寸等</t>
    <phoneticPr fontId="6" type="noConversion"/>
  </si>
  <si>
    <t>如果可以对文字加粗，改颜色最好</t>
    <phoneticPr fontId="6" type="noConversion"/>
  </si>
  <si>
    <t>字体是红色</t>
    <phoneticPr fontId="6" type="noConversion"/>
  </si>
  <si>
    <t>edit</t>
    <phoneticPr fontId="4" type="noConversion"/>
  </si>
  <si>
    <t>到货后点击creat icon</t>
    <phoneticPr fontId="4" type="noConversion"/>
  </si>
  <si>
    <t>save</t>
    <phoneticPr fontId="4" type="noConversion"/>
  </si>
  <si>
    <t>新品表产品部负责部分录入页面</t>
    <phoneticPr fontId="4" type="noConversion"/>
  </si>
  <si>
    <t>产品部负责人</t>
    <phoneticPr fontId="4" type="noConversion"/>
  </si>
  <si>
    <t>美工负责人</t>
    <phoneticPr fontId="4" type="noConversion"/>
  </si>
  <si>
    <t>完成状态</t>
    <phoneticPr fontId="4" type="noConversion"/>
  </si>
  <si>
    <t>选项：
无（默认）
进行中
完成</t>
    <phoneticPr fontId="4" type="noConversion"/>
  </si>
  <si>
    <t>产品部人员做选项</t>
    <phoneticPr fontId="6" type="noConversion"/>
  </si>
  <si>
    <t>产品开发阶段</t>
    <phoneticPr fontId="4" type="noConversion"/>
  </si>
  <si>
    <t>现在estcok系统产品页面</t>
    <phoneticPr fontId="4" type="noConversion"/>
  </si>
  <si>
    <t>产品部</t>
    <phoneticPr fontId="4" type="noConversion"/>
  </si>
  <si>
    <t>选项：
正常（默认）
优先</t>
    <phoneticPr fontId="4" type="noConversion"/>
  </si>
  <si>
    <t>要求</t>
    <phoneticPr fontId="4" type="noConversion"/>
  </si>
  <si>
    <t>数据来源</t>
    <phoneticPr fontId="4" type="noConversion"/>
  </si>
  <si>
    <r>
      <t>关于描述部分， spec</t>
    </r>
    <r>
      <rPr>
        <sz val="11"/>
        <color indexed="8"/>
        <rFont val="宋体"/>
        <family val="3"/>
        <charset val="134"/>
      </rPr>
      <t>_list, desc_para可不可以是html编辑器，这样产品部可以直接写好内容同时确定格式，可以直接存html代码到数据库。 这样就不用美工介入了</t>
    </r>
    <phoneticPr fontId="4" type="noConversion"/>
  </si>
  <si>
    <t>审批意见</t>
    <phoneticPr fontId="4" type="noConversion"/>
  </si>
  <si>
    <t>选项：
待审批（默认）
通过</t>
    <phoneticPr fontId="4" type="noConversion"/>
  </si>
  <si>
    <t>修改意见</t>
    <phoneticPr fontId="4" type="noConversion"/>
  </si>
  <si>
    <t>审批意见</t>
    <phoneticPr fontId="4" type="noConversion"/>
  </si>
  <si>
    <t>新品表产品部负责部分录入页面</t>
    <phoneticPr fontId="4" type="noConversion"/>
  </si>
  <si>
    <t>可选：
单品
多属性
组合
组合多属性</t>
    <phoneticPr fontId="4" type="noConversion"/>
  </si>
  <si>
    <t>只有单品才需要填写（父sku不需要填写）
可选：
无（默认）
剪刀
需要加电源标头
含电机，含磁
含电池
乒乓球类
固体蜡,清洁胶</t>
    <phoneticPr fontId="6" type="noConversion"/>
  </si>
  <si>
    <t>美工拍照要求</t>
    <phoneticPr fontId="4" type="noConversion"/>
  </si>
  <si>
    <t>参考链接
可以是Ebay Amazon Ali</t>
    <phoneticPr fontId="4" type="noConversion"/>
  </si>
  <si>
    <t>ali目录</t>
    <phoneticPr fontId="4" type="noConversion"/>
  </si>
  <si>
    <t>选择这个目录的时候，就会打开对应的页面去选择这个产品的系统属性：http://dwcx.foxsn.com:8226/#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</si>
</sst>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24" formatCode="\$#,##0_);[Red]\(\$#,##0\)"/>
    <numFmt numFmtId="26" formatCode="\$#,##0.00_);[Red]\(\$#,##0.00\)"/>
    <numFmt numFmtId="176" formatCode="\¥#,##0.00;\¥\-#,##0.00"/>
    <numFmt numFmtId="177" formatCode="0.00_);[Red]\(0.00\)"/>
    <numFmt numFmtId="178" formatCode="\¥#,##0.00_);[Red]\(\¥#,##0.00\)"/>
    <numFmt numFmtId="179" formatCode="0_ "/>
    <numFmt numFmtId="180" formatCode="#,##0.0000_ "/>
    <numFmt numFmtId="181" formatCode="_([$$-409]* #,##0.00_);_([$$-409]* \(#,##0.00\);_([$$-409]* &quot;-&quot;??_);_(@_)"/>
  </numFmts>
  <fonts count="10" x14ac:knownFonts="1">
    <font>
      <sz val="11"/>
      <color indexed="8"/>
      <name val="宋体"/>
      <charset val="134"/>
    </font>
    <font>
      <u/>
      <sz val="11"/>
      <color indexed="30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name val="宋体"/>
      <family val="3"/>
      <charset val="134"/>
    </font>
    <font>
      <u/>
      <sz val="11"/>
      <color theme="10"/>
      <name val="宋体"/>
      <family val="3"/>
      <charset val="134"/>
    </font>
    <font>
      <sz val="9"/>
      <name val="宋体"/>
      <family val="2"/>
      <charset val="134"/>
      <scheme val="minor"/>
    </font>
    <font>
      <sz val="10"/>
      <name val="Arial"/>
      <family val="2"/>
    </font>
    <font>
      <sz val="11"/>
      <color rgb="FFFF0000"/>
      <name val="宋体"/>
      <family val="3"/>
      <charset val="134"/>
    </font>
    <font>
      <sz val="11"/>
      <color theme="1"/>
      <name val="宋体"/>
      <family val="3"/>
      <charset val="134"/>
    </font>
  </fonts>
  <fills count="1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7" fillId="0" borderId="0" applyNumberFormat="0" applyFont="0" applyFill="0" applyBorder="0" applyAlignment="0" applyProtection="0"/>
  </cellStyleXfs>
  <cellXfs count="148">
    <xf numFmtId="0" fontId="0" fillId="0" borderId="0" xfId="0">
      <alignment vertical="center"/>
    </xf>
    <xf numFmtId="0" fontId="0" fillId="2" borderId="0" xfId="0" applyFill="1" applyAlignment="1">
      <alignment horizontal="center" vertical="center"/>
    </xf>
    <xf numFmtId="0" fontId="0" fillId="3" borderId="0" xfId="0" applyFont="1" applyFill="1" applyAlignment="1">
      <alignment horizontal="center" vertical="center"/>
    </xf>
    <xf numFmtId="177" fontId="0" fillId="0" borderId="0" xfId="0" applyNumberFormat="1">
      <alignment vertical="center"/>
    </xf>
    <xf numFmtId="0" fontId="0" fillId="5" borderId="1" xfId="0" applyFill="1" applyBorder="1">
      <alignment vertical="center"/>
    </xf>
    <xf numFmtId="178" fontId="0" fillId="5" borderId="0" xfId="0" applyNumberFormat="1" applyFill="1" applyBorder="1">
      <alignment vertical="center"/>
    </xf>
    <xf numFmtId="0" fontId="0" fillId="5" borderId="2" xfId="0" applyFill="1" applyBorder="1">
      <alignment vertical="center"/>
    </xf>
    <xf numFmtId="0" fontId="0" fillId="6" borderId="1" xfId="0" applyFill="1" applyBorder="1">
      <alignment vertical="center"/>
    </xf>
    <xf numFmtId="0" fontId="0" fillId="6" borderId="0" xfId="0" applyFill="1" applyBorder="1">
      <alignment vertical="center"/>
    </xf>
    <xf numFmtId="0" fontId="0" fillId="6" borderId="2" xfId="0" applyFill="1" applyBorder="1">
      <alignment vertical="center"/>
    </xf>
    <xf numFmtId="179" fontId="0" fillId="0" borderId="0" xfId="0" applyNumberFormat="1">
      <alignment vertical="center"/>
    </xf>
    <xf numFmtId="177" fontId="0" fillId="7" borderId="0" xfId="0" applyNumberFormat="1" applyFill="1">
      <alignment vertical="center"/>
    </xf>
    <xf numFmtId="0" fontId="0" fillId="8" borderId="3" xfId="0" applyFill="1" applyBorder="1">
      <alignment vertical="center"/>
    </xf>
    <xf numFmtId="180" fontId="0" fillId="7" borderId="0" xfId="0" applyNumberFormat="1" applyFill="1">
      <alignment vertical="center"/>
    </xf>
    <xf numFmtId="0" fontId="0" fillId="8" borderId="0" xfId="0" applyFill="1">
      <alignment vertical="center"/>
    </xf>
    <xf numFmtId="0" fontId="0" fillId="7" borderId="0" xfId="0" applyFill="1">
      <alignment vertical="center"/>
    </xf>
    <xf numFmtId="0" fontId="0" fillId="0" borderId="0" xfId="0" applyFill="1">
      <alignment vertical="center"/>
    </xf>
    <xf numFmtId="0" fontId="0" fillId="5" borderId="4" xfId="0" applyFill="1" applyBorder="1">
      <alignment vertical="center"/>
    </xf>
    <xf numFmtId="178" fontId="0" fillId="5" borderId="5" xfId="0" applyNumberFormat="1" applyFill="1" applyBorder="1">
      <alignment vertical="center"/>
    </xf>
    <xf numFmtId="177" fontId="0" fillId="4" borderId="0" xfId="0" applyNumberFormat="1" applyFill="1">
      <alignment vertical="center"/>
    </xf>
    <xf numFmtId="177" fontId="0" fillId="2" borderId="3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176" fontId="0" fillId="2" borderId="3" xfId="0" applyNumberFormat="1" applyFill="1" applyBorder="1" applyAlignment="1">
      <alignment horizontal="center" vertical="center"/>
    </xf>
    <xf numFmtId="26" fontId="0" fillId="2" borderId="7" xfId="0" applyNumberFormat="1" applyFill="1" applyBorder="1" applyAlignment="1">
      <alignment horizontal="center" vertical="center"/>
    </xf>
    <xf numFmtId="0" fontId="0" fillId="7" borderId="6" xfId="0" applyFill="1" applyBorder="1" applyAlignment="1">
      <alignment horizontal="center" vertical="center" wrapText="1"/>
    </xf>
    <xf numFmtId="178" fontId="0" fillId="7" borderId="3" xfId="0" applyNumberFormat="1" applyFill="1" applyBorder="1" applyAlignment="1">
      <alignment horizontal="center" vertical="center"/>
    </xf>
    <xf numFmtId="177" fontId="0" fillId="3" borderId="3" xfId="0" applyNumberFormat="1" applyFont="1" applyFill="1" applyBorder="1" applyAlignment="1">
      <alignment horizontal="center" vertical="center" wrapText="1"/>
    </xf>
    <xf numFmtId="0" fontId="0" fillId="3" borderId="3" xfId="0" applyFont="1" applyFill="1" applyBorder="1" applyAlignment="1">
      <alignment horizontal="center" vertical="center"/>
    </xf>
    <xf numFmtId="176" fontId="0" fillId="3" borderId="3" xfId="0" applyNumberFormat="1" applyFont="1" applyFill="1" applyBorder="1" applyAlignment="1">
      <alignment horizontal="center" vertical="center"/>
    </xf>
    <xf numFmtId="26" fontId="0" fillId="3" borderId="7" xfId="0" applyNumberFormat="1" applyFont="1" applyFill="1" applyBorder="1" applyAlignment="1">
      <alignment horizontal="center" vertical="center"/>
    </xf>
    <xf numFmtId="24" fontId="0" fillId="3" borderId="6" xfId="0" applyNumberFormat="1" applyFill="1" applyBorder="1" applyAlignment="1">
      <alignment horizontal="center" vertical="center"/>
    </xf>
    <xf numFmtId="178" fontId="0" fillId="3" borderId="3" xfId="0" applyNumberFormat="1" applyFill="1" applyBorder="1" applyAlignment="1">
      <alignment horizontal="center" vertical="center"/>
    </xf>
    <xf numFmtId="0" fontId="0" fillId="5" borderId="8" xfId="0" applyFill="1" applyBorder="1">
      <alignment vertical="center"/>
    </xf>
    <xf numFmtId="0" fontId="0" fillId="6" borderId="4" xfId="0" applyFill="1" applyBorder="1">
      <alignment vertical="center"/>
    </xf>
    <xf numFmtId="0" fontId="0" fillId="6" borderId="5" xfId="0" applyFill="1" applyBorder="1">
      <alignment vertical="center"/>
    </xf>
    <xf numFmtId="0" fontId="0" fillId="6" borderId="8" xfId="0" applyFill="1" applyBorder="1">
      <alignment vertical="center"/>
    </xf>
    <xf numFmtId="10" fontId="0" fillId="7" borderId="9" xfId="0" applyNumberFormat="1" applyFill="1" applyBorder="1" applyAlignment="1">
      <alignment horizontal="center" vertical="center"/>
    </xf>
    <xf numFmtId="0" fontId="0" fillId="8" borderId="6" xfId="0" applyFill="1" applyBorder="1" applyAlignment="1">
      <alignment horizontal="center" vertical="center" wrapText="1"/>
    </xf>
    <xf numFmtId="0" fontId="0" fillId="8" borderId="3" xfId="0" applyFill="1" applyBorder="1" applyAlignment="1">
      <alignment horizontal="center" vertical="center"/>
    </xf>
    <xf numFmtId="26" fontId="0" fillId="8" borderId="3" xfId="0" applyNumberFormat="1" applyFill="1" applyBorder="1" applyAlignment="1">
      <alignment horizontal="center" vertical="center"/>
    </xf>
    <xf numFmtId="10" fontId="0" fillId="8" borderId="9" xfId="0" applyNumberFormat="1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179" fontId="1" fillId="2" borderId="3" xfId="1" applyNumberFormat="1" applyFill="1" applyBorder="1" applyAlignment="1">
      <alignment horizontal="center" vertical="center" wrapText="1"/>
    </xf>
    <xf numFmtId="10" fontId="0" fillId="3" borderId="9" xfId="0" applyNumberFormat="1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 wrapText="1"/>
    </xf>
    <xf numFmtId="179" fontId="1" fillId="3" borderId="3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Font="1">
      <alignment vertical="center"/>
    </xf>
    <xf numFmtId="0" fontId="0" fillId="7" borderId="3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6" xfId="0" applyFill="1" applyBorder="1" applyAlignment="1">
      <alignment vertical="center"/>
    </xf>
    <xf numFmtId="0" fontId="0" fillId="7" borderId="3" xfId="0" applyFill="1" applyBorder="1" applyAlignment="1">
      <alignment vertical="center"/>
    </xf>
    <xf numFmtId="181" fontId="0" fillId="0" borderId="0" xfId="0" applyNumberFormat="1" applyFill="1">
      <alignment vertical="center"/>
    </xf>
    <xf numFmtId="181" fontId="0" fillId="0" borderId="0" xfId="0" applyNumberFormat="1" applyFill="1" applyAlignment="1">
      <alignment vertical="center"/>
    </xf>
    <xf numFmtId="181" fontId="0" fillId="2" borderId="14" xfId="0" applyNumberFormat="1" applyFill="1" applyBorder="1" applyAlignment="1">
      <alignment horizontal="center" vertical="center"/>
    </xf>
    <xf numFmtId="181" fontId="0" fillId="3" borderId="14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177" fontId="0" fillId="0" borderId="0" xfId="0" applyNumberFormat="1" applyFill="1">
      <alignment vertical="center"/>
    </xf>
    <xf numFmtId="176" fontId="0" fillId="0" borderId="0" xfId="0" applyNumberFormat="1" applyFill="1">
      <alignment vertical="center"/>
    </xf>
    <xf numFmtId="0" fontId="0" fillId="0" borderId="1" xfId="0" applyFill="1" applyBorder="1">
      <alignment vertical="center"/>
    </xf>
    <xf numFmtId="178" fontId="0" fillId="0" borderId="0" xfId="0" applyNumberFormat="1" applyFill="1" applyBorder="1">
      <alignment vertical="center"/>
    </xf>
    <xf numFmtId="0" fontId="0" fillId="0" borderId="2" xfId="0" applyFill="1" applyBorder="1">
      <alignment vertical="center"/>
    </xf>
    <xf numFmtId="0" fontId="0" fillId="0" borderId="0" xfId="0" applyFill="1" applyBorder="1">
      <alignment vertical="center"/>
    </xf>
    <xf numFmtId="179" fontId="0" fillId="0" borderId="0" xfId="0" applyNumberFormat="1" applyFill="1">
      <alignment vertical="center"/>
    </xf>
    <xf numFmtId="177" fontId="2" fillId="0" borderId="0" xfId="0" applyNumberFormat="1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176" fontId="2" fillId="2" borderId="3" xfId="0" applyNumberFormat="1" applyFont="1" applyFill="1" applyBorder="1" applyAlignment="1">
      <alignment horizontal="center" vertical="center"/>
    </xf>
    <xf numFmtId="181" fontId="2" fillId="0" borderId="0" xfId="0" applyNumberFormat="1" applyFont="1" applyFill="1" applyAlignment="1">
      <alignment vertical="center" wrapText="1"/>
    </xf>
    <xf numFmtId="176" fontId="2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178" fontId="2" fillId="0" borderId="0" xfId="0" applyNumberFormat="1" applyFont="1" applyFill="1" applyBorder="1" applyAlignment="1">
      <alignment vertical="center" wrapText="1"/>
    </xf>
    <xf numFmtId="0" fontId="2" fillId="2" borderId="13" xfId="0" applyFont="1" applyFill="1" applyBorder="1" applyAlignment="1">
      <alignment horizontal="center" vertical="center" wrapText="1"/>
    </xf>
    <xf numFmtId="179" fontId="1" fillId="3" borderId="0" xfId="1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10" borderId="3" xfId="0" applyFill="1" applyBorder="1">
      <alignment vertical="center"/>
    </xf>
    <xf numFmtId="0" fontId="0" fillId="10" borderId="3" xfId="0" applyFill="1" applyBorder="1" applyAlignment="1">
      <alignment vertical="center"/>
    </xf>
    <xf numFmtId="0" fontId="0" fillId="10" borderId="13" xfId="0" applyFill="1" applyBorder="1" applyAlignment="1">
      <alignment horizontal="center" vertical="center"/>
    </xf>
    <xf numFmtId="0" fontId="0" fillId="9" borderId="3" xfId="0" applyFill="1" applyBorder="1">
      <alignment vertical="center"/>
    </xf>
    <xf numFmtId="0" fontId="0" fillId="10" borderId="3" xfId="0" applyFill="1" applyBorder="1" applyAlignment="1">
      <alignment vertical="center" wrapText="1"/>
    </xf>
    <xf numFmtId="0" fontId="0" fillId="9" borderId="3" xfId="0" applyFill="1" applyBorder="1" applyAlignment="1">
      <alignment vertical="center" wrapText="1"/>
    </xf>
    <xf numFmtId="0" fontId="7" fillId="0" borderId="0" xfId="3" applyNumberFormat="1" applyFont="1" applyFill="1" applyBorder="1" applyAlignment="1"/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0" fillId="11" borderId="3" xfId="0" applyFill="1" applyBorder="1">
      <alignment vertical="center"/>
    </xf>
    <xf numFmtId="0" fontId="0" fillId="11" borderId="3" xfId="0" applyFill="1" applyBorder="1" applyAlignment="1">
      <alignment vertical="center"/>
    </xf>
    <xf numFmtId="0" fontId="0" fillId="11" borderId="3" xfId="0" applyFont="1" applyFill="1" applyBorder="1">
      <alignment vertical="center"/>
    </xf>
    <xf numFmtId="0" fontId="0" fillId="11" borderId="3" xfId="0" applyFill="1" applyBorder="1" applyAlignment="1">
      <alignment vertical="center" wrapText="1"/>
    </xf>
    <xf numFmtId="0" fontId="0" fillId="10" borderId="15" xfId="0" applyFont="1" applyFill="1" applyBorder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10" borderId="3" xfId="0" applyFont="1" applyFill="1" applyBorder="1">
      <alignment vertical="center"/>
    </xf>
    <xf numFmtId="0" fontId="0" fillId="12" borderId="3" xfId="0" applyFill="1" applyBorder="1">
      <alignment vertical="center"/>
    </xf>
    <xf numFmtId="0" fontId="0" fillId="12" borderId="7" xfId="0" applyFill="1" applyBorder="1">
      <alignment vertical="center"/>
    </xf>
    <xf numFmtId="0" fontId="0" fillId="13" borderId="3" xfId="0" applyFill="1" applyBorder="1">
      <alignment vertical="center"/>
    </xf>
    <xf numFmtId="0" fontId="0" fillId="14" borderId="3" xfId="0" applyFill="1" applyBorder="1">
      <alignment vertical="center"/>
    </xf>
    <xf numFmtId="0" fontId="0" fillId="12" borderId="3" xfId="0" applyFont="1" applyFill="1" applyBorder="1">
      <alignment vertical="center"/>
    </xf>
    <xf numFmtId="0" fontId="0" fillId="5" borderId="3" xfId="0" applyFill="1" applyBorder="1" applyAlignment="1">
      <alignment vertical="center" wrapText="1"/>
    </xf>
    <xf numFmtId="0" fontId="0" fillId="5" borderId="3" xfId="0" applyFont="1" applyFill="1" applyBorder="1" applyAlignment="1">
      <alignment vertical="center" wrapText="1"/>
    </xf>
    <xf numFmtId="0" fontId="2" fillId="5" borderId="3" xfId="0" applyFont="1" applyFill="1" applyBorder="1" applyAlignment="1">
      <alignment vertical="center" wrapText="1"/>
    </xf>
    <xf numFmtId="0" fontId="0" fillId="14" borderId="3" xfId="0" applyFill="1" applyBorder="1" applyAlignment="1">
      <alignment vertical="center" wrapText="1"/>
    </xf>
    <xf numFmtId="0" fontId="0" fillId="15" borderId="0" xfId="0" applyFill="1" applyBorder="1">
      <alignment vertical="center"/>
    </xf>
    <xf numFmtId="0" fontId="2" fillId="15" borderId="0" xfId="0" applyFont="1" applyFill="1" applyBorder="1">
      <alignment vertical="center"/>
    </xf>
    <xf numFmtId="0" fontId="0" fillId="15" borderId="4" xfId="0" applyFill="1" applyBorder="1">
      <alignment vertical="center"/>
    </xf>
    <xf numFmtId="0" fontId="0" fillId="15" borderId="5" xfId="0" applyFill="1" applyBorder="1">
      <alignment vertical="center"/>
    </xf>
    <xf numFmtId="0" fontId="0" fillId="15" borderId="1" xfId="0" applyFill="1" applyBorder="1">
      <alignment vertical="center"/>
    </xf>
    <xf numFmtId="0" fontId="2" fillId="15" borderId="18" xfId="0" applyFont="1" applyFill="1" applyBorder="1">
      <alignment vertical="center"/>
    </xf>
    <xf numFmtId="0" fontId="2" fillId="15" borderId="19" xfId="0" applyFont="1" applyFill="1" applyBorder="1">
      <alignment vertical="center"/>
    </xf>
    <xf numFmtId="0" fontId="0" fillId="15" borderId="19" xfId="0" applyFill="1" applyBorder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Border="1">
      <alignment vertical="center"/>
    </xf>
    <xf numFmtId="0" fontId="5" fillId="15" borderId="0" xfId="2" applyFill="1" applyBorder="1">
      <alignment vertical="center"/>
    </xf>
    <xf numFmtId="0" fontId="5" fillId="15" borderId="0" xfId="2" applyFill="1" applyBorder="1" applyAlignment="1">
      <alignment horizontal="center" vertical="center" wrapText="1"/>
    </xf>
    <xf numFmtId="0" fontId="5" fillId="15" borderId="0" xfId="2" applyFill="1" applyBorder="1" applyAlignment="1">
      <alignment vertical="center" wrapText="1"/>
    </xf>
    <xf numFmtId="0" fontId="0" fillId="14" borderId="15" xfId="0" applyFont="1" applyFill="1" applyBorder="1">
      <alignment vertical="center"/>
    </xf>
    <xf numFmtId="0" fontId="0" fillId="9" borderId="15" xfId="0" applyFont="1" applyFill="1" applyBorder="1">
      <alignment vertical="center"/>
    </xf>
    <xf numFmtId="0" fontId="2" fillId="10" borderId="15" xfId="0" applyFont="1" applyFill="1" applyBorder="1">
      <alignment vertical="center"/>
    </xf>
    <xf numFmtId="0" fontId="0" fillId="0" borderId="0" xfId="0" applyFont="1" applyAlignment="1">
      <alignment vertical="center" wrapText="1"/>
    </xf>
    <xf numFmtId="0" fontId="2" fillId="16" borderId="0" xfId="0" applyFont="1" applyFill="1" applyAlignment="1">
      <alignment vertical="center" wrapText="1"/>
    </xf>
    <xf numFmtId="0" fontId="0" fillId="14" borderId="0" xfId="0" applyFill="1" applyBorder="1" applyAlignment="1">
      <alignment horizontal="center" vertical="center"/>
    </xf>
    <xf numFmtId="0" fontId="0" fillId="14" borderId="0" xfId="0" applyFill="1" applyBorder="1">
      <alignment vertical="center"/>
    </xf>
    <xf numFmtId="0" fontId="9" fillId="0" borderId="0" xfId="0" applyFont="1" applyFill="1" applyAlignment="1">
      <alignment vertical="center" wrapText="1"/>
    </xf>
    <xf numFmtId="0" fontId="8" fillId="0" borderId="0" xfId="0" applyFont="1" applyFill="1" applyAlignment="1">
      <alignment vertical="center" wrapText="1"/>
    </xf>
    <xf numFmtId="0" fontId="2" fillId="17" borderId="15" xfId="0" applyFont="1" applyFill="1" applyBorder="1" applyAlignment="1">
      <alignment vertical="center" wrapText="1"/>
    </xf>
    <xf numFmtId="0" fontId="2" fillId="11" borderId="3" xfId="0" applyFont="1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11" xfId="0" applyFill="1" applyBorder="1" applyAlignment="1">
      <alignment horizontal="center" vertical="center"/>
    </xf>
    <xf numFmtId="0" fontId="0" fillId="8" borderId="12" xfId="0" applyFill="1" applyBorder="1" applyAlignment="1">
      <alignment horizontal="center" vertical="center"/>
    </xf>
    <xf numFmtId="179" fontId="2" fillId="0" borderId="0" xfId="0" applyNumberFormat="1" applyFont="1" applyFill="1" applyAlignment="1">
      <alignment horizontal="left" vertical="center" wrapText="1"/>
    </xf>
    <xf numFmtId="177" fontId="2" fillId="0" borderId="0" xfId="0" applyNumberFormat="1" applyFont="1" applyFill="1" applyAlignment="1">
      <alignment horizontal="left" vertical="center" wrapText="1"/>
    </xf>
    <xf numFmtId="0" fontId="0" fillId="10" borderId="3" xfId="0" applyFill="1" applyBorder="1" applyAlignment="1">
      <alignment horizontal="center" vertical="center"/>
    </xf>
    <xf numFmtId="0" fontId="0" fillId="10" borderId="7" xfId="0" applyFill="1" applyBorder="1" applyAlignment="1">
      <alignment horizontal="center" vertical="center"/>
    </xf>
    <xf numFmtId="0" fontId="0" fillId="10" borderId="13" xfId="0" applyFill="1" applyBorder="1" applyAlignment="1">
      <alignment horizontal="center" vertical="center"/>
    </xf>
    <xf numFmtId="0" fontId="0" fillId="11" borderId="7" xfId="0" applyFill="1" applyBorder="1" applyAlignment="1">
      <alignment horizontal="center" vertical="center"/>
    </xf>
    <xf numFmtId="0" fontId="0" fillId="11" borderId="14" xfId="0" applyFill="1" applyBorder="1" applyAlignment="1">
      <alignment horizontal="center" vertical="center"/>
    </xf>
    <xf numFmtId="0" fontId="0" fillId="11" borderId="13" xfId="0" applyFill="1" applyBorder="1" applyAlignment="1">
      <alignment horizontal="center" vertical="center"/>
    </xf>
    <xf numFmtId="0" fontId="0" fillId="12" borderId="16" xfId="0" applyFill="1" applyBorder="1" applyAlignment="1">
      <alignment horizontal="center" vertical="center"/>
    </xf>
    <xf numFmtId="0" fontId="0" fillId="12" borderId="0" xfId="0" applyFill="1" applyAlignment="1">
      <alignment horizontal="center" vertical="center"/>
    </xf>
    <xf numFmtId="0" fontId="0" fillId="13" borderId="3" xfId="0" applyFill="1" applyBorder="1" applyAlignment="1">
      <alignment horizontal="center" vertical="center"/>
    </xf>
    <xf numFmtId="0" fontId="0" fillId="14" borderId="17" xfId="0" applyFill="1" applyBorder="1" applyAlignment="1">
      <alignment horizontal="center" vertical="center"/>
    </xf>
    <xf numFmtId="0" fontId="0" fillId="14" borderId="11" xfId="0" applyFill="1" applyBorder="1" applyAlignment="1">
      <alignment horizontal="center" vertical="center"/>
    </xf>
  </cellXfs>
  <cellStyles count="4">
    <cellStyle name="Hyperlink" xfId="1"/>
    <cellStyle name="常规" xfId="0" builtinId="0"/>
    <cellStyle name="常规 2" xfId="3"/>
    <cellStyle name="超链接" xfId="2" builtinId="8"/>
  </cellStyles>
  <dxfs count="1">
    <dxf>
      <fill>
        <patternFill patternType="solid">
          <fgColor indexed="10"/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5</xdr:row>
      <xdr:rowOff>76200</xdr:rowOff>
    </xdr:from>
    <xdr:to>
      <xdr:col>1</xdr:col>
      <xdr:colOff>790575</xdr:colOff>
      <xdr:row>8</xdr:row>
      <xdr:rowOff>152400</xdr:rowOff>
    </xdr:to>
    <xdr:sp macro="" textlink="">
      <xdr:nvSpPr>
        <xdr:cNvPr id="3" name="上下箭头 2"/>
        <xdr:cNvSpPr/>
      </xdr:nvSpPr>
      <xdr:spPr>
        <a:xfrm>
          <a:off x="1276350" y="590550"/>
          <a:ext cx="200025" cy="590550"/>
        </a:xfrm>
        <a:prstGeom prst="upDownArrow">
          <a:avLst/>
        </a:pr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1</xdr:col>
      <xdr:colOff>1066800</xdr:colOff>
      <xdr:row>6</xdr:row>
      <xdr:rowOff>171450</xdr:rowOff>
    </xdr:from>
    <xdr:to>
      <xdr:col>3</xdr:col>
      <xdr:colOff>600075</xdr:colOff>
      <xdr:row>6</xdr:row>
      <xdr:rowOff>428625</xdr:rowOff>
    </xdr:to>
    <xdr:sp macro="" textlink="">
      <xdr:nvSpPr>
        <xdr:cNvPr id="4" name="右箭头 3"/>
        <xdr:cNvSpPr/>
      </xdr:nvSpPr>
      <xdr:spPr>
        <a:xfrm>
          <a:off x="1752600" y="857250"/>
          <a:ext cx="1533525" cy="257175"/>
        </a:xfrm>
        <a:prstGeom prst="rightArrow">
          <a:avLst/>
        </a:pr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5</xdr:col>
      <xdr:colOff>85725</xdr:colOff>
      <xdr:row>6</xdr:row>
      <xdr:rowOff>142875</xdr:rowOff>
    </xdr:from>
    <xdr:to>
      <xdr:col>6</xdr:col>
      <xdr:colOff>666750</xdr:colOff>
      <xdr:row>6</xdr:row>
      <xdr:rowOff>381000</xdr:rowOff>
    </xdr:to>
    <xdr:sp macro="" textlink="">
      <xdr:nvSpPr>
        <xdr:cNvPr id="5" name="右箭头 4"/>
        <xdr:cNvSpPr/>
      </xdr:nvSpPr>
      <xdr:spPr>
        <a:xfrm>
          <a:off x="4781550" y="828675"/>
          <a:ext cx="1266825" cy="238125"/>
        </a:xfrm>
        <a:prstGeom prst="rightArrow">
          <a:avLst/>
        </a:pr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4</xdr:col>
      <xdr:colOff>1057275</xdr:colOff>
      <xdr:row>6</xdr:row>
      <xdr:rowOff>361950</xdr:rowOff>
    </xdr:from>
    <xdr:to>
      <xdr:col>6</xdr:col>
      <xdr:colOff>381000</xdr:colOff>
      <xdr:row>7</xdr:row>
      <xdr:rowOff>9525</xdr:rowOff>
    </xdr:to>
    <xdr:sp macro="" textlink="">
      <xdr:nvSpPr>
        <xdr:cNvPr id="7" name="左箭头 6"/>
        <xdr:cNvSpPr/>
      </xdr:nvSpPr>
      <xdr:spPr>
        <a:xfrm>
          <a:off x="4429125" y="1047750"/>
          <a:ext cx="1333500" cy="209550"/>
        </a:xfrm>
        <a:prstGeom prst="leftArrow">
          <a:avLst/>
        </a:pr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7</xdr:col>
      <xdr:colOff>266700</xdr:colOff>
      <xdr:row>6</xdr:row>
      <xdr:rowOff>495300</xdr:rowOff>
    </xdr:from>
    <xdr:to>
      <xdr:col>7</xdr:col>
      <xdr:colOff>428625</xdr:colOff>
      <xdr:row>9</xdr:row>
      <xdr:rowOff>295275</xdr:rowOff>
    </xdr:to>
    <xdr:sp macro="" textlink="">
      <xdr:nvSpPr>
        <xdr:cNvPr id="9" name="下箭头 8"/>
        <xdr:cNvSpPr/>
      </xdr:nvSpPr>
      <xdr:spPr>
        <a:xfrm>
          <a:off x="6334125" y="1533525"/>
          <a:ext cx="161925" cy="704850"/>
        </a:xfrm>
        <a:prstGeom prst="downArrow">
          <a:avLst/>
        </a:pr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  <xdr:twoCellAnchor>
    <xdr:from>
      <xdr:col>8</xdr:col>
      <xdr:colOff>200025</xdr:colOff>
      <xdr:row>6</xdr:row>
      <xdr:rowOff>152400</xdr:rowOff>
    </xdr:from>
    <xdr:to>
      <xdr:col>10</xdr:col>
      <xdr:colOff>1647825</xdr:colOff>
      <xdr:row>6</xdr:row>
      <xdr:rowOff>400050</xdr:rowOff>
    </xdr:to>
    <xdr:sp macro="" textlink="">
      <xdr:nvSpPr>
        <xdr:cNvPr id="10" name="右箭头 9"/>
        <xdr:cNvSpPr/>
      </xdr:nvSpPr>
      <xdr:spPr>
        <a:xfrm>
          <a:off x="6953250" y="1190625"/>
          <a:ext cx="2819400" cy="247650"/>
        </a:xfrm>
        <a:prstGeom prst="rightArrow">
          <a:avLst/>
        </a:pr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xdr:spPr>
      <xdr:txBody>
        <a:bodyPr vertOverflow="clip" horzOverflow="clip" rtlCol="0" anchor="t"/>
        <a:lstStyle/>
        <a:p>
          <a:pPr algn="l"/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5"/>
  <sheetViews>
    <sheetView workbookViewId="0">
      <selection activeCell="H7" sqref="H7"/>
    </sheetView>
  </sheetViews>
  <sheetFormatPr defaultRowHeight="13.5" x14ac:dyDescent="0.15"/>
  <cols>
    <col min="2" max="2" width="17.25" customWidth="1"/>
    <col min="5" max="5" width="17.375" customWidth="1"/>
    <col min="8" max="8" width="13.375" customWidth="1"/>
    <col min="11" max="11" width="22.75" style="66" customWidth="1"/>
    <col min="12" max="12" width="17.75" customWidth="1"/>
  </cols>
  <sheetData>
    <row r="1" spans="1:12" x14ac:dyDescent="0.15">
      <c r="C1" s="130" t="s">
        <v>227</v>
      </c>
      <c r="D1" s="131"/>
      <c r="E1" s="131"/>
      <c r="F1" s="131"/>
      <c r="G1" s="131"/>
      <c r="H1" s="131"/>
    </row>
    <row r="2" spans="1:12" x14ac:dyDescent="0.15">
      <c r="C2" s="131"/>
      <c r="D2" s="131"/>
      <c r="E2" s="131"/>
      <c r="F2" s="131"/>
      <c r="G2" s="131"/>
      <c r="H2" s="131"/>
    </row>
    <row r="3" spans="1:12" ht="14.25" thickBot="1" x14ac:dyDescent="0.2"/>
    <row r="4" spans="1:12" x14ac:dyDescent="0.15">
      <c r="A4" s="108"/>
      <c r="B4" s="109"/>
      <c r="C4" s="109"/>
      <c r="D4" s="109"/>
      <c r="E4" s="109"/>
      <c r="F4" s="109"/>
      <c r="G4" s="109"/>
      <c r="H4" s="109"/>
      <c r="I4" s="109"/>
      <c r="J4" s="109"/>
    </row>
    <row r="5" spans="1:12" x14ac:dyDescent="0.15">
      <c r="A5" s="110"/>
      <c r="B5" s="116" t="s">
        <v>151</v>
      </c>
      <c r="C5" s="106"/>
      <c r="D5" s="106"/>
      <c r="E5" s="106"/>
      <c r="F5" s="106"/>
      <c r="G5" s="106"/>
      <c r="H5" s="106"/>
      <c r="I5" s="106"/>
      <c r="J5" s="106"/>
    </row>
    <row r="6" spans="1:12" x14ac:dyDescent="0.15">
      <c r="A6" s="110"/>
      <c r="B6" s="106"/>
      <c r="C6" s="107" t="s">
        <v>219</v>
      </c>
      <c r="D6" s="106"/>
      <c r="E6" s="106"/>
      <c r="F6" s="107" t="s">
        <v>220</v>
      </c>
      <c r="G6" s="106"/>
      <c r="H6" s="106"/>
      <c r="I6" s="106"/>
      <c r="J6" s="106"/>
    </row>
    <row r="7" spans="1:12" ht="44.25" customHeight="1" x14ac:dyDescent="0.15">
      <c r="A7" s="110"/>
      <c r="B7" s="106"/>
      <c r="C7" s="106"/>
      <c r="D7" s="106"/>
      <c r="E7" s="118" t="s">
        <v>154</v>
      </c>
      <c r="F7" s="106"/>
      <c r="G7" s="106"/>
      <c r="H7" s="118" t="s">
        <v>155</v>
      </c>
      <c r="I7" s="106"/>
      <c r="J7" s="106"/>
      <c r="L7" s="88" t="s">
        <v>228</v>
      </c>
    </row>
    <row r="8" spans="1:12" x14ac:dyDescent="0.15">
      <c r="A8" s="110"/>
      <c r="B8" s="106"/>
      <c r="C8" s="106"/>
      <c r="D8" s="106"/>
      <c r="E8" s="106"/>
      <c r="F8" s="107" t="s">
        <v>218</v>
      </c>
      <c r="G8" s="106"/>
      <c r="H8" s="106"/>
      <c r="I8" s="106"/>
      <c r="J8" s="106"/>
    </row>
    <row r="9" spans="1:12" x14ac:dyDescent="0.15">
      <c r="A9" s="110"/>
      <c r="B9" s="106"/>
      <c r="C9" s="106"/>
      <c r="D9" s="106"/>
      <c r="E9" s="106"/>
      <c r="F9" s="106"/>
      <c r="G9" s="106"/>
      <c r="H9" s="106"/>
      <c r="I9" s="107"/>
      <c r="J9" s="106"/>
    </row>
    <row r="10" spans="1:12" ht="94.5" x14ac:dyDescent="0.15">
      <c r="A10" s="110"/>
      <c r="B10" s="117" t="s">
        <v>152</v>
      </c>
      <c r="C10" s="106"/>
      <c r="D10" s="106"/>
      <c r="E10" s="106"/>
      <c r="F10" s="106"/>
      <c r="G10" s="106"/>
      <c r="H10" s="118" t="s">
        <v>221</v>
      </c>
      <c r="I10" s="106"/>
      <c r="J10" s="106"/>
    </row>
    <row r="11" spans="1:12" x14ac:dyDescent="0.15">
      <c r="A11" s="110"/>
      <c r="B11" s="106"/>
      <c r="C11" s="106"/>
      <c r="D11" s="106"/>
      <c r="E11" s="106"/>
      <c r="F11" s="106"/>
      <c r="G11" s="106"/>
      <c r="H11" s="106"/>
      <c r="I11" s="106"/>
      <c r="J11" s="106"/>
    </row>
    <row r="12" spans="1:12" x14ac:dyDescent="0.15">
      <c r="A12" s="110"/>
      <c r="B12" s="106"/>
      <c r="C12" s="106"/>
      <c r="D12" s="106"/>
      <c r="E12" s="106"/>
      <c r="F12" s="106"/>
      <c r="G12" s="106"/>
      <c r="H12" s="106"/>
      <c r="I12" s="106"/>
      <c r="J12" s="106"/>
    </row>
    <row r="13" spans="1:12" x14ac:dyDescent="0.15">
      <c r="A13" s="110"/>
      <c r="B13" s="106"/>
      <c r="C13" s="106"/>
      <c r="D13" s="106"/>
      <c r="E13" s="106"/>
      <c r="F13" s="106"/>
      <c r="G13" s="106"/>
      <c r="H13" s="106"/>
      <c r="I13" s="106"/>
      <c r="J13" s="106"/>
    </row>
    <row r="14" spans="1:12" x14ac:dyDescent="0.15">
      <c r="A14" s="110"/>
      <c r="B14" s="106"/>
      <c r="C14" s="106"/>
      <c r="D14" s="106"/>
      <c r="E14" s="106"/>
      <c r="F14" s="106"/>
      <c r="G14" s="106"/>
      <c r="H14" s="106"/>
      <c r="I14" s="106"/>
      <c r="J14" s="106"/>
    </row>
    <row r="15" spans="1:12" ht="14.25" thickBot="1" x14ac:dyDescent="0.2">
      <c r="A15" s="111" t="s">
        <v>156</v>
      </c>
      <c r="B15" s="112" t="s">
        <v>157</v>
      </c>
      <c r="C15" s="113"/>
      <c r="D15" s="113"/>
      <c r="E15" s="112" t="s">
        <v>158</v>
      </c>
      <c r="F15" s="113"/>
      <c r="G15" s="113"/>
      <c r="H15" s="112" t="s">
        <v>158</v>
      </c>
      <c r="I15" s="113"/>
      <c r="J15" s="112"/>
      <c r="K15" s="115"/>
      <c r="L15" s="87" t="s">
        <v>229</v>
      </c>
    </row>
  </sheetData>
  <mergeCells count="1">
    <mergeCell ref="C1:H2"/>
  </mergeCells>
  <phoneticPr fontId="4" type="noConversion"/>
  <hyperlinks>
    <hyperlink ref="B5" location="产品研发页面!A1" display="研发产品列表页面"/>
    <hyperlink ref="B10" location="产品研发页面!A1" display="产品研发页面（如果产品研发页面可以像在excel这样平铺开，开发录入习惯不变，就不需要“研发产品列表页面”）"/>
    <hyperlink ref="E7" location="新品表开发负责部分录入页面!A1" display="新品表开发负责部分录入页面"/>
    <hyperlink ref="H7" location="开发新品列表页面!A1" display="开发新品列表页面"/>
    <hyperlink ref="H10" location="新品表产品部负责部分录入页面!A1" display="新品表产品部负责部分录入页面"/>
  </hyperlink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C11"/>
  <sheetViews>
    <sheetView topLeftCell="A4" workbookViewId="0">
      <selection activeCell="M9" sqref="M9"/>
    </sheetView>
  </sheetViews>
  <sheetFormatPr defaultColWidth="9" defaultRowHeight="13.5" x14ac:dyDescent="0.15"/>
  <cols>
    <col min="1" max="1" width="9" style="16"/>
    <col min="2" max="2" width="9.5" style="61" customWidth="1"/>
    <col min="3" max="3" width="25" style="16" customWidth="1"/>
    <col min="4" max="4" width="17.375" style="16" customWidth="1"/>
    <col min="5" max="6" width="15.625" style="62" customWidth="1"/>
    <col min="7" max="7" width="9.5" style="16" customWidth="1"/>
    <col min="8" max="8" width="11.5" style="16" customWidth="1"/>
    <col min="9" max="9" width="9.375" style="54" customWidth="1"/>
    <col min="10" max="10" width="9.25" style="54" customWidth="1"/>
    <col min="11" max="11" width="8.875" style="63" customWidth="1"/>
    <col min="12" max="12" width="8.75" style="64" customWidth="1"/>
    <col min="13" max="13" width="9" style="64" customWidth="1"/>
    <col min="14" max="14" width="9.375" style="65" customWidth="1"/>
    <col min="15" max="15" width="6.75" style="63" customWidth="1"/>
    <col min="16" max="16" width="11.875" style="66" customWidth="1"/>
    <col min="17" max="17" width="9.25" style="66" customWidth="1"/>
    <col min="18" max="18" width="8.125" style="65" customWidth="1"/>
    <col min="19" max="21" width="13.375" style="16" customWidth="1"/>
    <col min="22" max="24" width="13.625" style="67" customWidth="1"/>
    <col min="25" max="26" width="19.875" style="16" customWidth="1"/>
    <col min="27" max="27" width="30.625" style="16" customWidth="1"/>
    <col min="28" max="16384" width="9" style="16"/>
  </cols>
  <sheetData>
    <row r="1" spans="1:29" customFormat="1" x14ac:dyDescent="0.15">
      <c r="B1" s="11" t="s">
        <v>0</v>
      </c>
      <c r="C1" s="12" t="s">
        <v>1</v>
      </c>
      <c r="D1" s="13">
        <v>8.5000000000000006E-2</v>
      </c>
      <c r="E1" s="14" t="s">
        <v>2</v>
      </c>
      <c r="F1" s="14"/>
      <c r="G1" s="15">
        <v>5.83</v>
      </c>
      <c r="H1" s="16"/>
      <c r="I1" s="54"/>
      <c r="J1" s="54"/>
      <c r="K1" s="17"/>
      <c r="L1" s="18"/>
      <c r="M1" s="18"/>
      <c r="N1" s="32"/>
      <c r="O1" s="33"/>
      <c r="P1" s="34"/>
      <c r="Q1" s="34"/>
      <c r="R1" s="35"/>
      <c r="V1" s="10"/>
      <c r="W1" s="10"/>
      <c r="X1" s="10"/>
    </row>
    <row r="2" spans="1:29" customFormat="1" x14ac:dyDescent="0.15">
      <c r="B2" s="3" t="s">
        <v>3</v>
      </c>
      <c r="C2" s="12" t="s">
        <v>4</v>
      </c>
      <c r="D2" s="13">
        <v>9.0499999999999997E-2</v>
      </c>
      <c r="E2" s="14" t="s">
        <v>5</v>
      </c>
      <c r="F2" s="14"/>
      <c r="G2" s="15">
        <v>0.09</v>
      </c>
      <c r="H2" s="16"/>
      <c r="I2" s="54"/>
      <c r="J2" s="54"/>
      <c r="K2" s="4"/>
      <c r="L2" s="5"/>
      <c r="M2" s="5"/>
      <c r="N2" s="6"/>
      <c r="O2" s="7"/>
      <c r="P2" s="8"/>
      <c r="Q2" s="8"/>
      <c r="R2" s="9"/>
      <c r="V2" s="10"/>
      <c r="W2" s="10"/>
      <c r="X2" s="10"/>
    </row>
    <row r="3" spans="1:29" customFormat="1" x14ac:dyDescent="0.15">
      <c r="B3" s="19" t="s">
        <v>6</v>
      </c>
      <c r="C3" s="12" t="s">
        <v>7</v>
      </c>
      <c r="D3" s="13">
        <v>1.03</v>
      </c>
      <c r="E3" s="14" t="s">
        <v>8</v>
      </c>
      <c r="F3" s="14"/>
      <c r="G3" s="15">
        <v>7.3999999999999996E-2</v>
      </c>
      <c r="H3" s="16"/>
      <c r="I3" s="54"/>
      <c r="J3" s="54"/>
      <c r="K3" s="4"/>
      <c r="L3" s="5"/>
      <c r="M3" s="5"/>
      <c r="N3" s="6"/>
      <c r="O3" s="7"/>
      <c r="P3" s="8"/>
      <c r="Q3" s="8"/>
      <c r="R3" s="9"/>
      <c r="V3" s="10"/>
      <c r="W3" s="10"/>
      <c r="X3" s="10"/>
    </row>
    <row r="4" spans="1:29" customFormat="1" x14ac:dyDescent="0.15">
      <c r="B4" s="19"/>
      <c r="C4" s="12"/>
      <c r="D4" s="13"/>
      <c r="E4" s="14" t="s">
        <v>9</v>
      </c>
      <c r="F4" s="14"/>
      <c r="G4" s="15">
        <v>1</v>
      </c>
      <c r="H4" s="16"/>
      <c r="I4" s="55"/>
      <c r="J4" s="55"/>
      <c r="K4" s="52" t="s">
        <v>10</v>
      </c>
      <c r="L4" s="53"/>
      <c r="M4" s="50"/>
      <c r="N4" s="51"/>
      <c r="O4" s="132" t="s">
        <v>11</v>
      </c>
      <c r="P4" s="133"/>
      <c r="Q4" s="133"/>
      <c r="R4" s="134"/>
      <c r="V4" s="10"/>
      <c r="W4" s="10"/>
      <c r="X4" s="10"/>
    </row>
    <row r="5" spans="1:29" s="1" customFormat="1" ht="29.25" customHeight="1" x14ac:dyDescent="0.15">
      <c r="B5" s="20" t="s">
        <v>12</v>
      </c>
      <c r="C5" s="21" t="s">
        <v>13</v>
      </c>
      <c r="D5" s="21" t="s">
        <v>14</v>
      </c>
      <c r="E5" s="22" t="s">
        <v>15</v>
      </c>
      <c r="F5" s="70" t="s">
        <v>42</v>
      </c>
      <c r="G5" s="21" t="s">
        <v>16</v>
      </c>
      <c r="H5" s="23" t="s">
        <v>17</v>
      </c>
      <c r="I5" s="56" t="s">
        <v>18</v>
      </c>
      <c r="J5" s="56" t="s">
        <v>19</v>
      </c>
      <c r="K5" s="24" t="s">
        <v>20</v>
      </c>
      <c r="L5" s="25" t="s">
        <v>21</v>
      </c>
      <c r="M5" s="25" t="s">
        <v>22</v>
      </c>
      <c r="N5" s="36" t="s">
        <v>23</v>
      </c>
      <c r="O5" s="37" t="s">
        <v>24</v>
      </c>
      <c r="P5" s="38" t="s">
        <v>21</v>
      </c>
      <c r="Q5" s="39" t="s">
        <v>22</v>
      </c>
      <c r="R5" s="40" t="s">
        <v>23</v>
      </c>
      <c r="S5" s="41" t="s">
        <v>25</v>
      </c>
      <c r="T5" s="76" t="s">
        <v>109</v>
      </c>
      <c r="U5" s="76" t="s">
        <v>57</v>
      </c>
      <c r="V5" s="42" t="s">
        <v>59</v>
      </c>
      <c r="W5" s="42" t="s">
        <v>60</v>
      </c>
      <c r="X5" s="42" t="s">
        <v>61</v>
      </c>
      <c r="Y5" s="78" t="s">
        <v>64</v>
      </c>
      <c r="Z5" s="79" t="s">
        <v>68</v>
      </c>
      <c r="AA5" s="1" t="s">
        <v>26</v>
      </c>
      <c r="AB5" s="1" t="s">
        <v>27</v>
      </c>
      <c r="AC5" s="1" t="s">
        <v>28</v>
      </c>
    </row>
    <row r="6" spans="1:29" s="2" customFormat="1" ht="54.95" customHeight="1" x14ac:dyDescent="0.15">
      <c r="B6" s="2">
        <v>6.5</v>
      </c>
      <c r="C6" s="26" t="s">
        <v>29</v>
      </c>
      <c r="D6" s="60" t="s">
        <v>36</v>
      </c>
      <c r="E6" s="28">
        <v>30</v>
      </c>
      <c r="F6" s="28"/>
      <c r="G6" s="27">
        <v>24</v>
      </c>
      <c r="H6" s="29">
        <v>11.9</v>
      </c>
      <c r="I6" s="57"/>
      <c r="J6" s="57"/>
      <c r="K6" s="30" t="str">
        <f t="shared" ref="K6" si="0">IFERROR(IF(B6="","",IF(G6&lt;2000,"e邮宝",IF(G6&gt;2000,"燕文专线",""))),"")</f>
        <v>e邮宝</v>
      </c>
      <c r="L6" s="31">
        <f>IFERROR(IF(B6="","",IF(AND(K6="e邮宝",G6&lt;50),12.7,IF(AND(K6="e邮宝",G6&lt;2000),(G6*$G$3+9)*$G$4,IF(K6="燕文专线",(240+INT(G6/500)*75)*0.35+8,"")))),"")</f>
        <v>12.7</v>
      </c>
      <c r="M6" s="31">
        <f t="shared" ref="M6" si="1">IFERROR(IF(B6="","",(H6-(H6*$G$2+(H6*0.032+0.3)+(E6+L6)/$G$1))*$G$1),"")</f>
        <v>16.464006000000005</v>
      </c>
      <c r="N6" s="43">
        <f t="shared" ref="N6" si="2">IFERROR(IF(B6="","",M6/H6/$G$1),"")</f>
        <v>0.23731216397365129</v>
      </c>
      <c r="O6" s="44" t="str">
        <f t="shared" ref="O6" si="3">IFERROR(IF(B6="","",IF(G6&lt;1200,"平邮",IF(AND(G6&lt;2000,G6&gt;=1200),"挂号",IF(G6&gt;=2000,"SAL","")))),"")</f>
        <v>平邮</v>
      </c>
      <c r="P6" s="45">
        <f>IFERROR(IF(B6="","",IF(AND(O6="平邮",G6&lt;50),50*$D$1*$D$3,IF(AND(O6="平邮",G6&lt;2000),G6*$D$1*$D$3,IF(O6="挂号",G6*$D$2*$D$3+8,IF(O6="SAL",(126.2+INT(G6/1000)*50.5)*0.95+8))))),"")</f>
        <v>4.3775000000000004</v>
      </c>
      <c r="Q6" s="31">
        <f t="shared" ref="Q6" si="4">IFERROR(IF(B6="","",(H6-(H6*$G$2+(H6*0.032+0.3)+(E6+P6)/$G$1))*$G$1),"")</f>
        <v>24.786506000000003</v>
      </c>
      <c r="R6" s="43">
        <f t="shared" ref="R6" si="5">IFERROR(IF(B6="","",Q6/H6/$G$1),"")</f>
        <v>0.35727266961673176</v>
      </c>
      <c r="S6" s="46" t="s">
        <v>31</v>
      </c>
      <c r="T6" s="46"/>
      <c r="U6" s="46"/>
      <c r="V6" s="47" t="s">
        <v>62</v>
      </c>
      <c r="W6" s="77"/>
      <c r="X6" s="77"/>
      <c r="Y6" s="58" t="s">
        <v>32</v>
      </c>
      <c r="Z6" s="59"/>
    </row>
    <row r="7" spans="1:29" s="2" customFormat="1" ht="54" customHeight="1" x14ac:dyDescent="0.15">
      <c r="B7" s="2">
        <v>6.5</v>
      </c>
      <c r="C7" s="26" t="s">
        <v>33</v>
      </c>
      <c r="D7" s="27" t="s">
        <v>30</v>
      </c>
      <c r="E7" s="28">
        <v>15</v>
      </c>
      <c r="F7" s="28"/>
      <c r="G7" s="27">
        <v>300</v>
      </c>
      <c r="H7" s="29">
        <v>13.8</v>
      </c>
      <c r="I7" s="57"/>
      <c r="J7" s="57"/>
      <c r="K7" s="30" t="str">
        <f>IFERROR(IF(B7="","",IF(G7&lt;2000,"e邮宝",IF(G7&gt;2000,"燕文专线",""))),"")</f>
        <v>e邮宝</v>
      </c>
      <c r="L7" s="31">
        <f>IFERROR(IF(B7="","",IF(AND(K7="e邮宝",G7&lt;50),12.7,IF(AND(K7="e邮宝",G7&lt;2000),(G7*$G$3+9)*$G$4,IF(K7="燕文专线",(240+INT(G7/500)*75)*0.35+8,"")))),"")</f>
        <v>31.2</v>
      </c>
      <c r="M7" s="31">
        <f t="shared" ref="M7" si="6">IFERROR(IF(B7="","",(H7-(H7*$G$2+(H7*0.032+0.3)+(E7+L7)/$G$1))*$G$1),"")</f>
        <v>22.689612000000004</v>
      </c>
      <c r="N7" s="43">
        <f t="shared" ref="N7" si="7">IFERROR(IF(B7="","",M7/H7/$G$1),"")</f>
        <v>0.28201968826907303</v>
      </c>
      <c r="O7" s="44" t="str">
        <f t="shared" ref="O7" si="8">IFERROR(IF(B7="","",IF(G7&lt;1200,"平邮",IF(AND(G7&lt;2000,G7&gt;=1200),"挂号",IF(G7&gt;=2000,"SAL","")))),"")</f>
        <v>平邮</v>
      </c>
      <c r="P7" s="45">
        <f>IFERROR(IF(B7="","",IF(AND(O7="平邮",G7&lt;50),50*$D$1*$D$3,IF(AND(O7="平邮",G7&lt;2000),G7*$D$1*$D$3,IF(O7="挂号",G7*$D$2*$D$3+8,IF(O7="SAL",(126.2+INT(G7/1000)*50.5)*0.95+8))))),"")</f>
        <v>26.265000000000004</v>
      </c>
      <c r="Q7" s="31">
        <f t="shared" ref="Q7" si="9">IFERROR(IF(B7="","",(H7-(H7*$G$2+(H7*0.032+0.3)+(E7+P7)/$G$1))*$G$1),"")</f>
        <v>27.624611999999999</v>
      </c>
      <c r="R7" s="43">
        <f t="shared" ref="R7" si="10">IFERROR(IF(B7="","",Q7/H7/$G$1),"")</f>
        <v>0.34335908718025199</v>
      </c>
      <c r="S7" s="46" t="s">
        <v>34</v>
      </c>
      <c r="T7" s="46"/>
      <c r="U7" s="46"/>
      <c r="V7" s="47" t="s">
        <v>35</v>
      </c>
      <c r="W7" s="77"/>
      <c r="X7" s="77"/>
      <c r="Y7" s="58" t="s">
        <v>32</v>
      </c>
      <c r="Z7" s="59"/>
    </row>
    <row r="9" spans="1:29" s="73" customFormat="1" ht="121.5" x14ac:dyDescent="0.15">
      <c r="A9" s="69" t="s">
        <v>129</v>
      </c>
      <c r="B9" s="68" t="s">
        <v>37</v>
      </c>
      <c r="C9" s="69" t="s">
        <v>39</v>
      </c>
      <c r="D9" s="69" t="s">
        <v>134</v>
      </c>
      <c r="E9" s="72" t="s">
        <v>41</v>
      </c>
      <c r="F9" s="72" t="s">
        <v>42</v>
      </c>
      <c r="G9" s="69" t="s">
        <v>44</v>
      </c>
      <c r="H9" s="69" t="s">
        <v>45</v>
      </c>
      <c r="I9" s="71" t="s">
        <v>46</v>
      </c>
      <c r="J9" s="71" t="s">
        <v>47</v>
      </c>
      <c r="K9" s="74" t="s">
        <v>48</v>
      </c>
      <c r="L9" s="75" t="s">
        <v>49</v>
      </c>
      <c r="M9" s="75" t="s">
        <v>50</v>
      </c>
      <c r="N9" s="75" t="s">
        <v>51</v>
      </c>
      <c r="O9" s="74" t="s">
        <v>52</v>
      </c>
      <c r="P9" s="75" t="s">
        <v>53</v>
      </c>
      <c r="Q9" s="75" t="s">
        <v>54</v>
      </c>
      <c r="R9" s="75" t="s">
        <v>55</v>
      </c>
      <c r="S9" s="69" t="s">
        <v>56</v>
      </c>
      <c r="T9" s="69" t="s">
        <v>110</v>
      </c>
      <c r="U9" s="69" t="s">
        <v>58</v>
      </c>
      <c r="V9" s="135" t="s">
        <v>63</v>
      </c>
      <c r="W9" s="135"/>
      <c r="X9" s="135"/>
      <c r="Y9" s="69" t="s">
        <v>67</v>
      </c>
      <c r="Z9" s="69" t="s">
        <v>69</v>
      </c>
      <c r="AA9" s="69" t="s">
        <v>65</v>
      </c>
      <c r="AB9" s="69" t="s">
        <v>132</v>
      </c>
      <c r="AC9" s="69" t="s">
        <v>133</v>
      </c>
    </row>
    <row r="11" spans="1:29" ht="77.25" customHeight="1" x14ac:dyDescent="0.15">
      <c r="B11" s="136" t="s">
        <v>135</v>
      </c>
      <c r="C11" s="136"/>
      <c r="D11" s="136"/>
      <c r="E11" s="136"/>
      <c r="F11" s="136"/>
      <c r="G11" s="136"/>
      <c r="H11" s="136"/>
    </row>
  </sheetData>
  <mergeCells count="3">
    <mergeCell ref="O4:R4"/>
    <mergeCell ref="V9:X9"/>
    <mergeCell ref="B11:H11"/>
  </mergeCells>
  <phoneticPr fontId="4" type="noConversion"/>
  <pageMargins left="0.69930555555555596" right="0.69930555555555596" top="0.75" bottom="0.75" header="0.3" footer="0.3"/>
  <pageSetup paperSize="9" orientation="portrait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"/>
  <sheetViews>
    <sheetView workbookViewId="0">
      <selection activeCell="E34" sqref="E34"/>
    </sheetView>
  </sheetViews>
  <sheetFormatPr defaultRowHeight="13.5" x14ac:dyDescent="0.15"/>
  <sheetData>
    <row r="1" spans="1:17" x14ac:dyDescent="0.15">
      <c r="A1" s="87" t="s">
        <v>137</v>
      </c>
    </row>
    <row r="2" spans="1:17" x14ac:dyDescent="0.15">
      <c r="A2" s="87"/>
    </row>
    <row r="3" spans="1:17" x14ac:dyDescent="0.15">
      <c r="A3" s="20" t="s">
        <v>12</v>
      </c>
      <c r="B3" s="21" t="s">
        <v>13</v>
      </c>
      <c r="C3" s="21" t="s">
        <v>14</v>
      </c>
      <c r="D3" s="22" t="s">
        <v>15</v>
      </c>
      <c r="E3" s="70" t="s">
        <v>42</v>
      </c>
      <c r="F3" s="21" t="s">
        <v>16</v>
      </c>
      <c r="G3" s="95" t="s">
        <v>139</v>
      </c>
      <c r="H3" s="95" t="s">
        <v>140</v>
      </c>
      <c r="I3" s="41" t="s">
        <v>25</v>
      </c>
      <c r="J3" s="78" t="s">
        <v>64</v>
      </c>
      <c r="K3" s="79" t="s">
        <v>68</v>
      </c>
      <c r="L3" s="94" t="s">
        <v>138</v>
      </c>
    </row>
    <row r="7" spans="1:17" x14ac:dyDescent="0.15">
      <c r="A7" s="87" t="s">
        <v>136</v>
      </c>
    </row>
    <row r="9" spans="1:17" x14ac:dyDescent="0.15">
      <c r="A9" s="16"/>
      <c r="B9" s="54"/>
      <c r="C9" s="54"/>
      <c r="D9" s="4"/>
      <c r="E9" s="5"/>
      <c r="F9" s="5"/>
      <c r="G9" s="6"/>
      <c r="H9" s="7"/>
      <c r="I9" s="8"/>
      <c r="J9" s="8"/>
      <c r="K9" s="9"/>
      <c r="O9" s="10"/>
      <c r="P9" s="10"/>
      <c r="Q9" s="10"/>
    </row>
    <row r="10" spans="1:17" x14ac:dyDescent="0.15">
      <c r="A10" s="16"/>
      <c r="B10" s="55"/>
      <c r="C10" s="55"/>
      <c r="D10" s="52" t="s">
        <v>10</v>
      </c>
      <c r="E10" s="53"/>
      <c r="F10" s="50"/>
      <c r="G10" s="51"/>
      <c r="H10" s="132" t="s">
        <v>11</v>
      </c>
      <c r="I10" s="133"/>
      <c r="J10" s="133"/>
      <c r="K10" s="134"/>
      <c r="O10" s="10"/>
      <c r="P10" s="10"/>
      <c r="Q10" s="10"/>
    </row>
    <row r="11" spans="1:17" ht="27" x14ac:dyDescent="0.15">
      <c r="A11" s="23" t="s">
        <v>17</v>
      </c>
      <c r="B11" s="56" t="s">
        <v>18</v>
      </c>
      <c r="C11" s="56" t="s">
        <v>19</v>
      </c>
      <c r="D11" s="24" t="s">
        <v>20</v>
      </c>
      <c r="E11" s="25" t="s">
        <v>21</v>
      </c>
      <c r="F11" s="25" t="s">
        <v>22</v>
      </c>
      <c r="G11" s="36" t="s">
        <v>23</v>
      </c>
      <c r="H11" s="37" t="s">
        <v>24</v>
      </c>
      <c r="I11" s="38" t="s">
        <v>21</v>
      </c>
      <c r="J11" s="39" t="s">
        <v>22</v>
      </c>
      <c r="K11" s="40" t="s">
        <v>23</v>
      </c>
      <c r="L11" s="41" t="s">
        <v>25</v>
      </c>
      <c r="M11" s="76" t="s">
        <v>109</v>
      </c>
      <c r="N11" s="76" t="s">
        <v>57</v>
      </c>
      <c r="O11" s="42" t="s">
        <v>59</v>
      </c>
      <c r="P11" s="42" t="s">
        <v>60</v>
      </c>
      <c r="Q11" s="42" t="s">
        <v>61</v>
      </c>
    </row>
  </sheetData>
  <mergeCells count="1">
    <mergeCell ref="H10:K10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5"/>
  <sheetViews>
    <sheetView workbookViewId="0">
      <selection activeCell="H4" sqref="H4"/>
    </sheetView>
  </sheetViews>
  <sheetFormatPr defaultRowHeight="13.5" x14ac:dyDescent="0.15"/>
  <cols>
    <col min="2" max="3" width="22.875" customWidth="1"/>
    <col min="6" max="6" width="11.5" customWidth="1"/>
    <col min="8" max="8" width="13.125" customWidth="1"/>
    <col min="19" max="20" width="11.5" customWidth="1"/>
    <col min="21" max="21" width="14.375" customWidth="1"/>
    <col min="22" max="22" width="11.5" customWidth="1"/>
  </cols>
  <sheetData>
    <row r="1" spans="1:24" x14ac:dyDescent="0.15">
      <c r="B1" s="137" t="s">
        <v>70</v>
      </c>
      <c r="C1" s="137"/>
      <c r="D1" s="137"/>
      <c r="E1" s="137"/>
      <c r="F1" s="137"/>
      <c r="G1" s="137"/>
      <c r="H1" s="137"/>
      <c r="I1" s="137"/>
      <c r="J1" s="137"/>
      <c r="K1" s="137"/>
      <c r="L1" s="137"/>
      <c r="M1" s="137"/>
      <c r="N1" s="137"/>
      <c r="O1" s="137"/>
      <c r="P1" s="137"/>
      <c r="Q1" s="137"/>
      <c r="R1" s="137"/>
      <c r="S1" s="137"/>
      <c r="T1" s="137"/>
      <c r="U1" s="137"/>
      <c r="V1" s="137"/>
      <c r="W1" s="137"/>
    </row>
    <row r="2" spans="1:24" x14ac:dyDescent="0.15">
      <c r="B2" s="80"/>
      <c r="C2" s="80"/>
      <c r="D2" s="80"/>
      <c r="E2" s="81"/>
      <c r="F2" s="80"/>
      <c r="G2" s="80"/>
      <c r="H2" s="80"/>
      <c r="I2" s="80"/>
      <c r="J2" s="80"/>
      <c r="K2" s="80"/>
      <c r="L2" s="138" t="s">
        <v>71</v>
      </c>
      <c r="M2" s="139"/>
      <c r="N2" s="82"/>
      <c r="O2" s="82"/>
      <c r="P2" s="137" t="s">
        <v>43</v>
      </c>
      <c r="Q2" s="137"/>
      <c r="R2" s="137"/>
      <c r="S2" s="80"/>
      <c r="T2" s="80"/>
      <c r="U2" s="80"/>
      <c r="V2" s="80"/>
      <c r="W2" s="80"/>
    </row>
    <row r="3" spans="1:24" ht="40.5" x14ac:dyDescent="0.15">
      <c r="A3" s="87" t="s">
        <v>104</v>
      </c>
      <c r="B3" s="80" t="s">
        <v>72</v>
      </c>
      <c r="C3" s="96" t="s">
        <v>141</v>
      </c>
      <c r="D3" s="80" t="s">
        <v>38</v>
      </c>
      <c r="E3" s="80" t="s">
        <v>73</v>
      </c>
      <c r="F3" s="80" t="s">
        <v>74</v>
      </c>
      <c r="G3" s="80" t="s">
        <v>75</v>
      </c>
      <c r="H3" s="83" t="s">
        <v>76</v>
      </c>
      <c r="I3" s="80" t="s">
        <v>40</v>
      </c>
      <c r="J3" s="80" t="s">
        <v>77</v>
      </c>
      <c r="K3" s="80" t="s">
        <v>25</v>
      </c>
      <c r="L3" s="84" t="s">
        <v>78</v>
      </c>
      <c r="M3" s="85" t="s">
        <v>79</v>
      </c>
      <c r="N3" s="85" t="s">
        <v>80</v>
      </c>
      <c r="O3" s="85" t="s">
        <v>81</v>
      </c>
      <c r="P3" s="80" t="s">
        <v>82</v>
      </c>
      <c r="Q3" s="80" t="s">
        <v>83</v>
      </c>
      <c r="R3" s="80" t="s">
        <v>84</v>
      </c>
      <c r="S3" s="80" t="s">
        <v>85</v>
      </c>
      <c r="T3" s="80" t="s">
        <v>86</v>
      </c>
      <c r="U3" s="80" t="s">
        <v>87</v>
      </c>
      <c r="V3" s="80" t="s">
        <v>88</v>
      </c>
      <c r="W3" s="80" t="s">
        <v>89</v>
      </c>
      <c r="X3" s="93" t="s">
        <v>128</v>
      </c>
    </row>
    <row r="4" spans="1:24" ht="180" customHeight="1" x14ac:dyDescent="0.15">
      <c r="A4" s="87" t="s">
        <v>130</v>
      </c>
      <c r="B4" s="48" t="s">
        <v>90</v>
      </c>
      <c r="C4" s="88" t="s">
        <v>142</v>
      </c>
      <c r="E4" s="48" t="s">
        <v>91</v>
      </c>
      <c r="F4" s="88" t="s">
        <v>239</v>
      </c>
      <c r="G4" s="88" t="s">
        <v>144</v>
      </c>
      <c r="H4" s="88" t="s">
        <v>240</v>
      </c>
      <c r="I4" s="48" t="s">
        <v>92</v>
      </c>
      <c r="M4" t="s">
        <v>93</v>
      </c>
      <c r="Q4" s="88" t="s">
        <v>131</v>
      </c>
      <c r="R4" s="48" t="s">
        <v>94</v>
      </c>
      <c r="U4" s="88" t="s">
        <v>230</v>
      </c>
      <c r="X4" s="69" t="s">
        <v>66</v>
      </c>
    </row>
    <row r="5" spans="1:24" x14ac:dyDescent="0.15">
      <c r="B5" s="48"/>
      <c r="C5" s="88"/>
      <c r="E5" s="48"/>
      <c r="H5" s="88"/>
      <c r="I5" s="48"/>
      <c r="Q5" s="88"/>
      <c r="R5" s="48"/>
      <c r="X5" s="69"/>
    </row>
    <row r="6" spans="1:24" x14ac:dyDescent="0.15">
      <c r="A6" s="87"/>
      <c r="B6" s="48"/>
      <c r="C6" s="88"/>
      <c r="E6" s="48"/>
      <c r="H6" s="88"/>
      <c r="I6" s="48"/>
      <c r="Q6" s="88"/>
      <c r="R6" s="48"/>
      <c r="X6" s="69"/>
    </row>
    <row r="7" spans="1:24" ht="27" x14ac:dyDescent="0.15">
      <c r="A7" s="87" t="s">
        <v>105</v>
      </c>
      <c r="B7" s="48"/>
      <c r="C7" s="48"/>
      <c r="D7" s="88" t="s">
        <v>108</v>
      </c>
      <c r="E7" s="69"/>
      <c r="F7" s="126"/>
      <c r="G7" s="127"/>
      <c r="H7" s="69"/>
      <c r="I7" s="88" t="s">
        <v>108</v>
      </c>
      <c r="J7" s="48"/>
      <c r="K7" s="88" t="s">
        <v>108</v>
      </c>
      <c r="L7" s="48"/>
      <c r="M7" s="48"/>
      <c r="N7" s="48"/>
      <c r="O7" s="48"/>
      <c r="P7" s="48"/>
      <c r="Q7" s="48"/>
      <c r="R7" s="48"/>
      <c r="S7" s="88" t="s">
        <v>108</v>
      </c>
      <c r="T7" s="88" t="s">
        <v>108</v>
      </c>
      <c r="U7" s="88" t="s">
        <v>108</v>
      </c>
      <c r="V7" s="48"/>
      <c r="W7" s="48"/>
    </row>
    <row r="8" spans="1:24" x14ac:dyDescent="0.15">
      <c r="A8" s="87"/>
      <c r="B8" s="48"/>
      <c r="C8" s="48"/>
      <c r="D8" s="88"/>
      <c r="E8" s="48"/>
      <c r="F8" s="48"/>
      <c r="G8" s="48"/>
      <c r="H8" s="48"/>
      <c r="I8" s="88"/>
      <c r="J8" s="48"/>
      <c r="K8" s="88"/>
      <c r="L8" s="48"/>
      <c r="M8" s="48"/>
      <c r="N8" s="48"/>
      <c r="O8" s="48"/>
      <c r="P8" s="48"/>
      <c r="Q8" s="48"/>
      <c r="R8" s="48"/>
      <c r="S8" s="88"/>
      <c r="T8" s="88"/>
      <c r="U8" s="88"/>
      <c r="V8" s="48"/>
      <c r="W8" s="48"/>
    </row>
    <row r="9" spans="1:24" x14ac:dyDescent="0.15">
      <c r="A9" s="87" t="s">
        <v>143</v>
      </c>
    </row>
    <row r="10" spans="1:24" x14ac:dyDescent="0.15">
      <c r="A10" s="87"/>
    </row>
    <row r="11" spans="1:24" x14ac:dyDescent="0.2">
      <c r="A11" s="87" t="s">
        <v>106</v>
      </c>
      <c r="B11" t="s">
        <v>72</v>
      </c>
      <c r="D11" t="s">
        <v>13</v>
      </c>
      <c r="E11" t="s">
        <v>95</v>
      </c>
      <c r="F11" t="s">
        <v>96</v>
      </c>
      <c r="G11" t="s">
        <v>97</v>
      </c>
      <c r="I11" t="s">
        <v>40</v>
      </c>
      <c r="J11" s="86" t="s">
        <v>98</v>
      </c>
      <c r="K11" t="s">
        <v>25</v>
      </c>
      <c r="R11" t="s">
        <v>43</v>
      </c>
    </row>
    <row r="12" spans="1:24" x14ac:dyDescent="0.2">
      <c r="J12" s="86"/>
    </row>
    <row r="15" spans="1:24" x14ac:dyDescent="0.2">
      <c r="A15" s="87" t="s">
        <v>107</v>
      </c>
      <c r="B15" s="86" t="s">
        <v>99</v>
      </c>
      <c r="C15" s="86"/>
      <c r="D15" s="86" t="s">
        <v>100</v>
      </c>
      <c r="I15" s="86" t="s">
        <v>101</v>
      </c>
      <c r="K15" s="86" t="s">
        <v>102</v>
      </c>
      <c r="P15" s="86" t="s">
        <v>103</v>
      </c>
      <c r="Q15" s="86" t="s">
        <v>83</v>
      </c>
    </row>
  </sheetData>
  <mergeCells count="3">
    <mergeCell ref="B1:W1"/>
    <mergeCell ref="L2:M2"/>
    <mergeCell ref="P2:R2"/>
  </mergeCells>
  <phoneticPr fontId="4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4"/>
  <sheetViews>
    <sheetView workbookViewId="0">
      <selection activeCell="F20" sqref="F20"/>
    </sheetView>
  </sheetViews>
  <sheetFormatPr defaultRowHeight="13.5" x14ac:dyDescent="0.15"/>
  <cols>
    <col min="6" max="7" width="15.125" customWidth="1"/>
    <col min="8" max="8" width="16.875" customWidth="1"/>
    <col min="9" max="9" width="11.75" customWidth="1"/>
    <col min="10" max="10" width="13.5" customWidth="1"/>
    <col min="11" max="11" width="12.625" customWidth="1"/>
  </cols>
  <sheetData>
    <row r="2" spans="1:13" x14ac:dyDescent="0.15">
      <c r="B2" s="80" t="s">
        <v>72</v>
      </c>
      <c r="C2" s="96" t="s">
        <v>141</v>
      </c>
      <c r="D2" s="80" t="s">
        <v>38</v>
      </c>
      <c r="E2" s="80" t="s">
        <v>73</v>
      </c>
      <c r="F2" s="96" t="s">
        <v>222</v>
      </c>
      <c r="G2" s="96" t="s">
        <v>224</v>
      </c>
      <c r="H2" s="96" t="s">
        <v>223</v>
      </c>
      <c r="I2" s="80" t="s">
        <v>74</v>
      </c>
      <c r="J2" s="96" t="s">
        <v>145</v>
      </c>
      <c r="K2" s="80" t="s">
        <v>87</v>
      </c>
      <c r="L2" s="93" t="s">
        <v>146</v>
      </c>
      <c r="M2" s="121" t="s">
        <v>237</v>
      </c>
    </row>
    <row r="3" spans="1:13" ht="108" x14ac:dyDescent="0.15">
      <c r="A3" s="87" t="s">
        <v>231</v>
      </c>
      <c r="C3" s="16"/>
      <c r="G3" s="88" t="s">
        <v>225</v>
      </c>
      <c r="H3" s="123" t="s">
        <v>150</v>
      </c>
      <c r="I3" s="16"/>
      <c r="L3" s="16"/>
    </row>
    <row r="4" spans="1:13" x14ac:dyDescent="0.15">
      <c r="G4" s="88"/>
      <c r="H4" s="88"/>
    </row>
    <row r="5" spans="1:13" ht="54" x14ac:dyDescent="0.15">
      <c r="A5" s="87" t="s">
        <v>232</v>
      </c>
      <c r="B5" s="48" t="s">
        <v>153</v>
      </c>
      <c r="C5" s="48" t="s">
        <v>153</v>
      </c>
      <c r="D5" s="48" t="s">
        <v>153</v>
      </c>
      <c r="E5" s="48" t="s">
        <v>153</v>
      </c>
      <c r="G5" s="88"/>
      <c r="H5" s="88"/>
      <c r="I5" s="48" t="s">
        <v>153</v>
      </c>
      <c r="J5" s="48" t="s">
        <v>153</v>
      </c>
      <c r="K5" s="48" t="s">
        <v>153</v>
      </c>
      <c r="M5" s="122" t="s">
        <v>238</v>
      </c>
    </row>
    <row r="6" spans="1:13" x14ac:dyDescent="0.15">
      <c r="G6" s="88"/>
      <c r="H6" s="88"/>
    </row>
    <row r="7" spans="1:13" x14ac:dyDescent="0.15">
      <c r="G7" s="88"/>
      <c r="H7" s="88"/>
    </row>
    <row r="8" spans="1:13" x14ac:dyDescent="0.15">
      <c r="B8" s="87" t="s">
        <v>149</v>
      </c>
    </row>
    <row r="10" spans="1:13" x14ac:dyDescent="0.15">
      <c r="B10" s="87" t="s">
        <v>147</v>
      </c>
    </row>
    <row r="12" spans="1:13" x14ac:dyDescent="0.15">
      <c r="B12" s="87" t="s">
        <v>148</v>
      </c>
    </row>
    <row r="14" spans="1:13" x14ac:dyDescent="0.15">
      <c r="B14" s="87"/>
    </row>
  </sheetData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2"/>
  <sheetViews>
    <sheetView tabSelected="1" workbookViewId="0">
      <selection activeCell="BG4" sqref="BG4"/>
    </sheetView>
  </sheetViews>
  <sheetFormatPr defaultRowHeight="13.5" x14ac:dyDescent="0.15"/>
  <cols>
    <col min="1" max="1" width="15.125" customWidth="1"/>
    <col min="2" max="2" width="11.125" customWidth="1"/>
    <col min="3" max="3" width="19.375" customWidth="1"/>
    <col min="52" max="52" width="12" customWidth="1"/>
    <col min="53" max="53" width="11.5" customWidth="1"/>
    <col min="54" max="56" width="11" customWidth="1"/>
    <col min="57" max="59" width="16.625" customWidth="1"/>
  </cols>
  <sheetData>
    <row r="1" spans="1:61" x14ac:dyDescent="0.15">
      <c r="B1" s="140" t="s">
        <v>111</v>
      </c>
      <c r="C1" s="141"/>
      <c r="D1" s="141"/>
      <c r="E1" s="141"/>
      <c r="F1" s="141"/>
      <c r="G1" s="141"/>
      <c r="H1" s="141"/>
      <c r="I1" s="142"/>
      <c r="J1" s="143" t="s">
        <v>159</v>
      </c>
      <c r="K1" s="144"/>
      <c r="L1" s="144"/>
      <c r="M1" s="144"/>
      <c r="N1" s="144"/>
      <c r="O1" s="144"/>
      <c r="P1" s="144"/>
      <c r="Q1" s="144"/>
      <c r="R1" s="144"/>
      <c r="S1" s="144"/>
      <c r="T1" s="144"/>
      <c r="U1" s="144"/>
      <c r="V1" s="144"/>
      <c r="W1" s="144"/>
      <c r="X1" s="144"/>
      <c r="Y1" s="144"/>
      <c r="Z1" s="144"/>
      <c r="AA1" s="145" t="s">
        <v>160</v>
      </c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145"/>
      <c r="AP1" s="145"/>
      <c r="AQ1" s="145"/>
      <c r="AR1" s="145"/>
      <c r="AS1" s="145"/>
      <c r="AT1" s="145"/>
      <c r="AU1" s="145"/>
      <c r="AV1" s="145"/>
      <c r="AW1" s="145"/>
      <c r="AX1" s="145"/>
      <c r="AY1" s="145"/>
      <c r="AZ1" s="146" t="s">
        <v>161</v>
      </c>
      <c r="BA1" s="147"/>
      <c r="BB1" s="147"/>
      <c r="BC1" s="147"/>
      <c r="BD1" s="147"/>
      <c r="BE1" s="147"/>
      <c r="BF1" s="147"/>
      <c r="BG1" s="124"/>
    </row>
    <row r="2" spans="1:61" x14ac:dyDescent="0.15">
      <c r="B2" s="89"/>
      <c r="C2" s="89"/>
      <c r="D2" s="90"/>
      <c r="E2" s="90"/>
      <c r="F2" s="89"/>
      <c r="G2" s="89"/>
      <c r="H2" s="89"/>
      <c r="I2" s="89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97"/>
      <c r="Y2" s="97"/>
      <c r="Z2" s="98"/>
      <c r="AA2" s="99"/>
      <c r="AB2" s="99"/>
      <c r="AC2" s="99"/>
      <c r="AD2" s="99"/>
      <c r="AE2" s="99"/>
      <c r="AF2" s="99"/>
      <c r="AG2" s="99"/>
      <c r="AH2" s="99"/>
      <c r="AI2" s="99"/>
      <c r="AJ2" s="99"/>
      <c r="AK2" s="99"/>
      <c r="AL2" s="99"/>
      <c r="AM2" s="99"/>
      <c r="AN2" s="99"/>
      <c r="AO2" s="99"/>
      <c r="AP2" s="99"/>
      <c r="AQ2" s="99"/>
      <c r="AR2" s="99"/>
      <c r="AS2" s="99"/>
      <c r="AT2" s="99"/>
      <c r="AU2" s="99"/>
      <c r="AV2" s="99"/>
      <c r="AW2" s="99"/>
      <c r="AX2" s="99"/>
      <c r="AY2" s="99"/>
      <c r="AZ2" s="100"/>
      <c r="BA2" s="100"/>
      <c r="BB2" s="100"/>
      <c r="BC2" s="100"/>
      <c r="BD2" s="100"/>
      <c r="BE2" s="100"/>
      <c r="BF2" s="100"/>
      <c r="BG2" s="125"/>
    </row>
    <row r="3" spans="1:61" ht="54" x14ac:dyDescent="0.15">
      <c r="B3" s="93" t="s">
        <v>146</v>
      </c>
      <c r="C3" s="91" t="s">
        <v>112</v>
      </c>
      <c r="D3" s="89" t="s">
        <v>113</v>
      </c>
      <c r="E3" s="89" t="s">
        <v>114</v>
      </c>
      <c r="F3" s="89" t="s">
        <v>115</v>
      </c>
      <c r="G3" s="89" t="s">
        <v>116</v>
      </c>
      <c r="H3" s="129" t="s">
        <v>243</v>
      </c>
      <c r="I3" s="92" t="s">
        <v>117</v>
      </c>
      <c r="J3" s="101" t="s">
        <v>162</v>
      </c>
      <c r="K3" s="101" t="s">
        <v>163</v>
      </c>
      <c r="L3" s="97" t="s">
        <v>164</v>
      </c>
      <c r="M3" s="97" t="s">
        <v>165</v>
      </c>
      <c r="N3" s="97" t="s">
        <v>166</v>
      </c>
      <c r="O3" s="97" t="s">
        <v>167</v>
      </c>
      <c r="P3" s="101" t="s">
        <v>168</v>
      </c>
      <c r="Q3" s="101" t="s">
        <v>169</v>
      </c>
      <c r="R3" s="97" t="s">
        <v>170</v>
      </c>
      <c r="S3" s="97" t="s">
        <v>171</v>
      </c>
      <c r="T3" s="97" t="s">
        <v>172</v>
      </c>
      <c r="U3" s="97" t="s">
        <v>173</v>
      </c>
      <c r="V3" s="101" t="s">
        <v>174</v>
      </c>
      <c r="W3" s="101" t="s">
        <v>175</v>
      </c>
      <c r="X3" s="97" t="s">
        <v>176</v>
      </c>
      <c r="Y3" s="97" t="s">
        <v>177</v>
      </c>
      <c r="Z3" s="98" t="s">
        <v>178</v>
      </c>
      <c r="AA3" s="102" t="s">
        <v>179</v>
      </c>
      <c r="AB3" s="102" t="s">
        <v>180</v>
      </c>
      <c r="AC3" s="103" t="s">
        <v>181</v>
      </c>
      <c r="AD3" s="102" t="s">
        <v>182</v>
      </c>
      <c r="AE3" s="102" t="s">
        <v>183</v>
      </c>
      <c r="AF3" s="103" t="s">
        <v>184</v>
      </c>
      <c r="AG3" s="102" t="s">
        <v>185</v>
      </c>
      <c r="AH3" s="102" t="s">
        <v>186</v>
      </c>
      <c r="AI3" s="102" t="s">
        <v>187</v>
      </c>
      <c r="AJ3" s="102" t="s">
        <v>188</v>
      </c>
      <c r="AK3" s="102" t="s">
        <v>189</v>
      </c>
      <c r="AL3" s="102" t="s">
        <v>190</v>
      </c>
      <c r="AM3" s="103" t="s">
        <v>191</v>
      </c>
      <c r="AN3" s="103" t="s">
        <v>192</v>
      </c>
      <c r="AO3" s="102" t="s">
        <v>193</v>
      </c>
      <c r="AP3" s="102" t="s">
        <v>194</v>
      </c>
      <c r="AQ3" s="104" t="s">
        <v>195</v>
      </c>
      <c r="AR3" s="102" t="s">
        <v>196</v>
      </c>
      <c r="AS3" s="102" t="s">
        <v>197</v>
      </c>
      <c r="AT3" s="102" t="s">
        <v>198</v>
      </c>
      <c r="AU3" s="102" t="s">
        <v>199</v>
      </c>
      <c r="AV3" s="102" t="s">
        <v>200</v>
      </c>
      <c r="AW3" s="102" t="s">
        <v>201</v>
      </c>
      <c r="AX3" s="102" t="s">
        <v>202</v>
      </c>
      <c r="AY3" s="102" t="s">
        <v>203</v>
      </c>
      <c r="AZ3" s="105" t="s">
        <v>204</v>
      </c>
      <c r="BA3" s="100" t="s">
        <v>205</v>
      </c>
      <c r="BB3" s="100" t="s">
        <v>206</v>
      </c>
      <c r="BC3" s="83" t="s">
        <v>207</v>
      </c>
      <c r="BD3" s="100" t="s">
        <v>241</v>
      </c>
      <c r="BE3" s="100" t="s">
        <v>208</v>
      </c>
      <c r="BF3" s="83" t="s">
        <v>209</v>
      </c>
      <c r="BG3" s="128" t="s">
        <v>242</v>
      </c>
      <c r="BH3" s="119" t="s">
        <v>234</v>
      </c>
      <c r="BI3" s="120" t="s">
        <v>236</v>
      </c>
    </row>
    <row r="4" spans="1:61" ht="162" x14ac:dyDescent="0.15">
      <c r="A4" s="87" t="s">
        <v>124</v>
      </c>
      <c r="C4" s="48" t="s">
        <v>118</v>
      </c>
      <c r="D4" s="88" t="s">
        <v>226</v>
      </c>
      <c r="E4" s="123" t="s">
        <v>150</v>
      </c>
      <c r="H4" s="88" t="s">
        <v>244</v>
      </c>
      <c r="AZ4" t="s">
        <v>210</v>
      </c>
      <c r="BA4" s="48" t="s">
        <v>211</v>
      </c>
      <c r="BB4" s="48" t="s">
        <v>212</v>
      </c>
      <c r="BC4" s="48" t="s">
        <v>213</v>
      </c>
      <c r="BD4" s="48"/>
      <c r="BE4" s="48" t="s">
        <v>214</v>
      </c>
      <c r="BF4" s="48" t="s">
        <v>215</v>
      </c>
      <c r="BG4" s="48"/>
      <c r="BH4" s="88" t="s">
        <v>235</v>
      </c>
    </row>
    <row r="5" spans="1:61" x14ac:dyDescent="0.15">
      <c r="A5" s="87" t="s">
        <v>125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</row>
    <row r="6" spans="1:61" x14ac:dyDescent="0.15">
      <c r="BA6" t="s">
        <v>216</v>
      </c>
      <c r="BC6" t="s">
        <v>217</v>
      </c>
    </row>
    <row r="7" spans="1:61" x14ac:dyDescent="0.15">
      <c r="A7" s="87" t="s">
        <v>126</v>
      </c>
      <c r="F7" s="49" t="s">
        <v>119</v>
      </c>
      <c r="G7" s="49" t="s">
        <v>120</v>
      </c>
      <c r="H7" s="49"/>
      <c r="I7" t="s">
        <v>121</v>
      </c>
      <c r="J7" s="49" t="s">
        <v>162</v>
      </c>
      <c r="K7" s="49" t="s">
        <v>163</v>
      </c>
      <c r="L7" t="s">
        <v>164</v>
      </c>
      <c r="M7" t="s">
        <v>165</v>
      </c>
      <c r="N7" t="s">
        <v>166</v>
      </c>
      <c r="O7" t="s">
        <v>167</v>
      </c>
      <c r="P7" s="49" t="s">
        <v>168</v>
      </c>
      <c r="Q7" s="49" t="s">
        <v>169</v>
      </c>
      <c r="R7" t="s">
        <v>170</v>
      </c>
      <c r="S7" t="s">
        <v>171</v>
      </c>
      <c r="T7" t="s">
        <v>172</v>
      </c>
      <c r="U7" t="s">
        <v>173</v>
      </c>
      <c r="V7" s="49" t="s">
        <v>174</v>
      </c>
      <c r="W7" s="49" t="s">
        <v>175</v>
      </c>
      <c r="X7" t="s">
        <v>176</v>
      </c>
      <c r="Y7" t="s">
        <v>177</v>
      </c>
      <c r="Z7" t="s">
        <v>178</v>
      </c>
      <c r="AA7" t="s">
        <v>179</v>
      </c>
      <c r="AB7" t="s">
        <v>180</v>
      </c>
      <c r="AC7" t="s">
        <v>181</v>
      </c>
      <c r="AD7" t="s">
        <v>182</v>
      </c>
      <c r="AE7" t="s">
        <v>183</v>
      </c>
      <c r="AF7" t="s">
        <v>184</v>
      </c>
      <c r="AG7" t="s">
        <v>185</v>
      </c>
      <c r="AH7" t="s">
        <v>186</v>
      </c>
      <c r="AI7" t="s">
        <v>187</v>
      </c>
      <c r="AJ7" t="s">
        <v>188</v>
      </c>
      <c r="AK7" t="s">
        <v>189</v>
      </c>
      <c r="AL7" t="s">
        <v>190</v>
      </c>
      <c r="AM7" t="s">
        <v>191</v>
      </c>
      <c r="AN7" t="s">
        <v>192</v>
      </c>
      <c r="AO7" t="s">
        <v>193</v>
      </c>
      <c r="AP7" t="s">
        <v>194</v>
      </c>
      <c r="AQ7" t="s">
        <v>195</v>
      </c>
      <c r="AR7" t="s">
        <v>196</v>
      </c>
      <c r="AS7" t="s">
        <v>197</v>
      </c>
      <c r="AT7" t="s">
        <v>198</v>
      </c>
      <c r="AU7" t="s">
        <v>199</v>
      </c>
      <c r="AV7" t="s">
        <v>200</v>
      </c>
      <c r="AW7" t="s">
        <v>201</v>
      </c>
      <c r="AX7" t="s">
        <v>202</v>
      </c>
      <c r="AY7" t="s">
        <v>203</v>
      </c>
    </row>
    <row r="8" spans="1:61" x14ac:dyDescent="0.15">
      <c r="F8" s="49"/>
      <c r="G8" s="49"/>
      <c r="H8" s="49"/>
      <c r="J8" s="49"/>
      <c r="K8" s="49"/>
      <c r="P8" s="49"/>
      <c r="Q8" s="49"/>
      <c r="V8" s="49"/>
      <c r="W8" s="49"/>
      <c r="AZ8" s="130" t="s">
        <v>233</v>
      </c>
      <c r="BA8" s="131"/>
      <c r="BB8" s="131"/>
      <c r="BC8" s="131"/>
      <c r="BD8" s="131"/>
      <c r="BE8" s="131"/>
      <c r="BF8" s="131"/>
      <c r="BG8" s="114"/>
    </row>
    <row r="9" spans="1:61" x14ac:dyDescent="0.15">
      <c r="AZ9" s="131"/>
      <c r="BA9" s="131"/>
      <c r="BB9" s="131"/>
      <c r="BC9" s="131"/>
      <c r="BD9" s="131"/>
      <c r="BE9" s="131"/>
      <c r="BF9" s="131"/>
      <c r="BG9" s="114"/>
    </row>
    <row r="10" spans="1:61" x14ac:dyDescent="0.15">
      <c r="AZ10" s="131"/>
      <c r="BA10" s="131"/>
      <c r="BB10" s="131"/>
      <c r="BC10" s="131"/>
      <c r="BD10" s="131"/>
      <c r="BE10" s="131"/>
      <c r="BF10" s="131"/>
      <c r="BG10" s="114"/>
    </row>
    <row r="11" spans="1:61" x14ac:dyDescent="0.2">
      <c r="A11" s="87" t="s">
        <v>127</v>
      </c>
      <c r="F11" s="86" t="s">
        <v>122</v>
      </c>
      <c r="AZ11" s="131"/>
      <c r="BA11" s="131"/>
      <c r="BB11" s="131"/>
      <c r="BC11" s="131"/>
      <c r="BD11" s="131"/>
      <c r="BE11" s="131"/>
      <c r="BF11" s="131"/>
      <c r="BG11" s="114"/>
    </row>
    <row r="12" spans="1:61" ht="81" x14ac:dyDescent="0.15">
      <c r="F12" s="48" t="s">
        <v>123</v>
      </c>
    </row>
  </sheetData>
  <mergeCells count="5">
    <mergeCell ref="B1:I1"/>
    <mergeCell ref="J1:Z1"/>
    <mergeCell ref="AA1:AY1"/>
    <mergeCell ref="AZ1:BF1"/>
    <mergeCell ref="AZ8:BF11"/>
  </mergeCells>
  <phoneticPr fontId="4" type="noConversion"/>
  <conditionalFormatting sqref="AA3:AY3">
    <cfRule type="expression" dxfId="0" priority="1" stopIfTrue="1">
      <formula>LEN(AA3)&gt;50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流程</vt:lpstr>
      <vt:lpstr>产品研发页面</vt:lpstr>
      <vt:lpstr>研发产品列表页面</vt:lpstr>
      <vt:lpstr>新品表开发负责部分录入页面</vt:lpstr>
      <vt:lpstr>开发新品列表页面</vt:lpstr>
      <vt:lpstr>新品表产品部负责部分录入页面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dwcx05</dc:creator>
  <cp:keywords/>
  <dc:description/>
  <cp:lastModifiedBy>fangbo</cp:lastModifiedBy>
  <cp:revision/>
  <dcterms:created xsi:type="dcterms:W3CDTF">2015-03-30T09:12:00Z</dcterms:created>
  <dcterms:modified xsi:type="dcterms:W3CDTF">2016-09-18T08:33:26Z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2052-9.1.0.4895</vt:lpwstr>
  </property>
</Properties>
</file>